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木村　泰知\Desktop\"/>
    </mc:Choice>
  </mc:AlternateContent>
  <xr:revisionPtr revIDLastSave="0" documentId="8_{15C2BABF-13F6-4EBD-B8A1-5C03ED924AF0}" xr6:coauthVersionLast="45" xr6:coauthVersionMax="45" xr10:uidLastSave="{00000000-0000-0000-0000-000000000000}"/>
  <bookViews>
    <workbookView xWindow="-120" yWindow="-120" windowWidth="20730" windowHeight="11160" xr2:uid="{00000000-000D-0000-FFFF-FFFF00000000}"/>
  </bookViews>
  <sheets>
    <sheet name="要望様式" sheetId="1" r:id="rId1"/>
    <sheet name="別添１" sheetId="17" r:id="rId2"/>
    <sheet name="別添２" sheetId="11" r:id="rId3"/>
    <sheet name="別添３" sheetId="12" r:id="rId4"/>
    <sheet name="別添４" sheetId="13" r:id="rId5"/>
    <sheet name="別添５" sheetId="14" r:id="rId6"/>
    <sheet name="別添６" sheetId="15" r:id="rId7"/>
    <sheet name="別添７" sheetId="16" r:id="rId8"/>
    <sheet name="リスト" sheetId="2" state="hidden" r:id="rId9"/>
  </sheets>
  <definedNames>
    <definedName name="_xlnm.Print_Area" localSheetId="1">別添１!$A$1:$J$62</definedName>
    <definedName name="_xlnm.Print_Area" localSheetId="2">別添２!$A$1:$J$62</definedName>
    <definedName name="_xlnm.Print_Area" localSheetId="3">別添３!$A$1:$J$62</definedName>
    <definedName name="_xlnm.Print_Area" localSheetId="4">別添４!$A$1:$J$62</definedName>
    <definedName name="_xlnm.Print_Area" localSheetId="5">別添５!$A$1:$J$62</definedName>
    <definedName name="_xlnm.Print_Area" localSheetId="6">別添６!$A$1:$J$62</definedName>
    <definedName name="_xlnm.Print_Area" localSheetId="7">別添７!$A$1:$J$62</definedName>
    <definedName name="_xlnm.Print_Area" localSheetId="0">要望様式!$A$1:$J$82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6" l="1"/>
  <c r="C52" i="15"/>
  <c r="C52" i="14"/>
  <c r="C52" i="13"/>
  <c r="C52" i="12"/>
  <c r="C52" i="11"/>
  <c r="C52" i="17"/>
  <c r="C56" i="1"/>
  <c r="E60" i="17" l="1"/>
  <c r="B57" i="17"/>
  <c r="H40" i="17"/>
  <c r="J36" i="17"/>
  <c r="G36" i="17" s="1"/>
  <c r="H34" i="17"/>
  <c r="J30" i="17"/>
  <c r="J29" i="17"/>
  <c r="J8" i="17"/>
  <c r="G8" i="17" s="1"/>
  <c r="E60" i="16"/>
  <c r="B57" i="16"/>
  <c r="H40" i="16"/>
  <c r="J36" i="16"/>
  <c r="G36" i="16"/>
  <c r="H34" i="16"/>
  <c r="J30" i="16"/>
  <c r="J29" i="16"/>
  <c r="J8" i="16"/>
  <c r="G8" i="16" s="1"/>
  <c r="E60" i="15"/>
  <c r="B57" i="15"/>
  <c r="H40" i="15"/>
  <c r="J36" i="15"/>
  <c r="G36" i="15"/>
  <c r="H34" i="15"/>
  <c r="J30" i="15"/>
  <c r="J29" i="15"/>
  <c r="J8" i="15"/>
  <c r="G8" i="15"/>
  <c r="E60" i="14"/>
  <c r="B57" i="14"/>
  <c r="H40" i="14"/>
  <c r="J36" i="14"/>
  <c r="G36" i="14"/>
  <c r="H34" i="14"/>
  <c r="J30" i="14"/>
  <c r="F30" i="14" s="1"/>
  <c r="J29" i="14"/>
  <c r="J8" i="14"/>
  <c r="G8" i="14"/>
  <c r="E60" i="13"/>
  <c r="B57" i="13"/>
  <c r="H40" i="13"/>
  <c r="J36" i="13"/>
  <c r="G36" i="13" s="1"/>
  <c r="H34" i="13"/>
  <c r="J30" i="13"/>
  <c r="F30" i="13" s="1"/>
  <c r="J29" i="13"/>
  <c r="J8" i="13"/>
  <c r="G8" i="13"/>
  <c r="E60" i="12"/>
  <c r="B57" i="12"/>
  <c r="H40" i="12"/>
  <c r="J36" i="12"/>
  <c r="G36" i="12" s="1"/>
  <c r="H34" i="12"/>
  <c r="J30" i="12"/>
  <c r="F30" i="12" s="1"/>
  <c r="J29" i="12"/>
  <c r="J8" i="12"/>
  <c r="G57" i="12" s="1"/>
  <c r="E60" i="11"/>
  <c r="B57" i="11"/>
  <c r="H40" i="11"/>
  <c r="J36" i="11"/>
  <c r="G36" i="11"/>
  <c r="H34" i="11"/>
  <c r="J30" i="11"/>
  <c r="F30" i="11" s="1"/>
  <c r="J29" i="11"/>
  <c r="J8" i="11"/>
  <c r="G8" i="11"/>
  <c r="G57" i="15" l="1"/>
  <c r="F30" i="17"/>
  <c r="G57" i="13"/>
  <c r="F30" i="15"/>
  <c r="G57" i="16"/>
  <c r="G57" i="11"/>
  <c r="G57" i="14"/>
  <c r="F30" i="16"/>
  <c r="G8" i="12"/>
  <c r="G57" i="17"/>
  <c r="J33" i="1"/>
  <c r="H38" i="1"/>
  <c r="J34" i="1" s="1"/>
  <c r="B77" i="1"/>
  <c r="H44" i="1"/>
  <c r="J40" i="1" s="1"/>
  <c r="G40" i="1" s="1"/>
  <c r="J12" i="1"/>
  <c r="G12" i="1" s="1"/>
  <c r="G77" i="1" l="1"/>
  <c r="F34" i="1"/>
  <c r="I72" i="1"/>
  <c r="J73" i="1" s="1"/>
  <c r="F73" i="1" s="1"/>
  <c r="E80" i="1" l="1"/>
</calcChain>
</file>

<file path=xl/sharedStrings.xml><?xml version="1.0" encoding="utf-8"?>
<sst xmlns="http://schemas.openxmlformats.org/spreadsheetml/2006/main" count="442" uniqueCount="80">
  <si>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</si>
  <si>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</si>
  <si>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</si>
  <si>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・持続化給付金</t>
    <rPh sb="1" eb="4">
      <t>ジゾクカ</t>
    </rPh>
    <rPh sb="4" eb="7">
      <t>キュウフキン</t>
    </rPh>
    <phoneticPr fontId="1"/>
  </si>
  <si>
    <t>・持続化補助金（小規模事業者持続化補助金）</t>
    <rPh sb="1" eb="4">
      <t>ジゾクカ</t>
    </rPh>
    <rPh sb="4" eb="7">
      <t>ホジョキン</t>
    </rPh>
    <rPh sb="8" eb="11">
      <t>ショウキボ</t>
    </rPh>
    <rPh sb="11" eb="14">
      <t>ジギョウシャ</t>
    </rPh>
    <rPh sb="14" eb="17">
      <t>ジゾクカ</t>
    </rPh>
    <rPh sb="17" eb="20">
      <t>ホジョキン</t>
    </rPh>
    <phoneticPr fontId="1"/>
  </si>
  <si>
    <t>・家賃支援給付金</t>
    <rPh sb="1" eb="3">
      <t>ヤチン</t>
    </rPh>
    <rPh sb="3" eb="5">
      <t>シエン</t>
    </rPh>
    <rPh sb="5" eb="8">
      <t>キュウフキン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</si>
  <si>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</si>
  <si>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代表者名</t>
    <rPh sb="0" eb="3">
      <t>ダイヒョウシャ</t>
    </rPh>
    <rPh sb="3" eb="4">
      <t>メイ</t>
    </rPh>
    <phoneticPr fontId="1"/>
  </si>
  <si>
    <t>※１</t>
  </si>
  <si>
    <t>※２</t>
  </si>
  <si>
    <t>※３</t>
    <phoneticPr fontId="1"/>
  </si>
  <si>
    <t>※４</t>
    <phoneticPr fontId="1"/>
  </si>
  <si>
    <t>○</t>
    <phoneticPr fontId="1"/>
  </si>
  <si>
    <t>次のア又はイのいずれか該当する方に○を記入してください。</t>
    <rPh sb="0" eb="1">
      <t>ツギ</t>
    </rPh>
    <rPh sb="3" eb="4">
      <t>マタ</t>
    </rPh>
    <rPh sb="11" eb="13">
      <t>ガイトウ</t>
    </rPh>
    <rPh sb="15" eb="16">
      <t>ホウ</t>
    </rPh>
    <rPh sb="19" eb="21">
      <t>キニュウ</t>
    </rPh>
    <phoneticPr fontId="1"/>
  </si>
  <si>
    <t>※５</t>
    <phoneticPr fontId="1"/>
  </si>
  <si>
    <t>③前年同月比</t>
    <rPh sb="1" eb="3">
      <t>ゼンネン</t>
    </rPh>
    <rPh sb="3" eb="6">
      <t>ドウゲツヒ</t>
    </rPh>
    <phoneticPr fontId="1"/>
  </si>
  <si>
    <t>③前年同期比</t>
    <rPh sb="1" eb="3">
      <t>ゼンネン</t>
    </rPh>
    <rPh sb="3" eb="6">
      <t>ドウキヒ</t>
    </rPh>
    <phoneticPr fontId="1"/>
  </si>
  <si>
    <t>②前年同月の生産活動収入（円）</t>
    <rPh sb="1" eb="3">
      <t>ゼンネン</t>
    </rPh>
    <rPh sb="3" eb="5">
      <t>ドウゲツ</t>
    </rPh>
    <rPh sb="6" eb="8">
      <t>セイサン</t>
    </rPh>
    <rPh sb="8" eb="10">
      <t>カツドウ</t>
    </rPh>
    <rPh sb="10" eb="12">
      <t>シュウニュウ</t>
    </rPh>
    <rPh sb="13" eb="14">
      <t>エン</t>
    </rPh>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</si>
  <si>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</si>
  <si>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</si>
  <si>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</si>
  <si>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②前年同期の生産活動収入（円）</t>
    <rPh sb="1" eb="3">
      <t>ゼンネン</t>
    </rPh>
    <rPh sb="3" eb="5">
      <t>ドウキ</t>
    </rPh>
    <rPh sb="6" eb="8">
      <t>セイサン</t>
    </rPh>
    <rPh sb="8" eb="10">
      <t>カツドウ</t>
    </rPh>
    <rPh sb="10" eb="12">
      <t>シュウニュウ</t>
    </rPh>
    <rPh sb="13" eb="14">
      <t>エン</t>
    </rPh>
    <phoneticPr fontId="1"/>
  </si>
  <si>
    <t>科目</t>
    <rPh sb="0" eb="2">
      <t>カモク</t>
    </rPh>
    <phoneticPr fontId="9"/>
  </si>
  <si>
    <t>所要額（円）</t>
    <rPh sb="0" eb="3">
      <t>ショヨウガク</t>
    </rPh>
    <rPh sb="4" eb="5">
      <t>エン</t>
    </rPh>
    <phoneticPr fontId="9"/>
  </si>
  <si>
    <t>用途・品目・数量等</t>
    <rPh sb="0" eb="2">
      <t>ヨウト</t>
    </rPh>
    <rPh sb="3" eb="5">
      <t>ヒンモク</t>
    </rPh>
    <rPh sb="6" eb="8">
      <t>スウリョウ</t>
    </rPh>
    <rPh sb="8" eb="9">
      <t>トウ</t>
    </rPh>
    <phoneticPr fontId="9"/>
  </si>
  <si>
    <t>謝金</t>
    <rPh sb="0" eb="2">
      <t>シャキン</t>
    </rPh>
    <phoneticPr fontId="9"/>
  </si>
  <si>
    <t>会議費</t>
    <rPh sb="0" eb="3">
      <t>カイギヒ</t>
    </rPh>
    <phoneticPr fontId="9"/>
  </si>
  <si>
    <t>旅費</t>
    <rPh sb="0" eb="2">
      <t>リョヒ</t>
    </rPh>
    <phoneticPr fontId="9"/>
  </si>
  <si>
    <t>需用費</t>
    <rPh sb="0" eb="3">
      <t>ジュヨウヒ</t>
    </rPh>
    <phoneticPr fontId="9"/>
  </si>
  <si>
    <t>役務費</t>
    <rPh sb="0" eb="2">
      <t>エキム</t>
    </rPh>
    <phoneticPr fontId="9"/>
  </si>
  <si>
    <t>委託料</t>
    <rPh sb="0" eb="3">
      <t>イタクリョウ</t>
    </rPh>
    <phoneticPr fontId="9"/>
  </si>
  <si>
    <t>使用料及び賃借料</t>
    <rPh sb="0" eb="3">
      <t>シヨウリョウ</t>
    </rPh>
    <rPh sb="3" eb="4">
      <t>オヨ</t>
    </rPh>
    <rPh sb="5" eb="8">
      <t>チンシャクリョウ</t>
    </rPh>
    <phoneticPr fontId="9"/>
  </si>
  <si>
    <t>備品購入費</t>
    <rPh sb="0" eb="2">
      <t>ビヒン</t>
    </rPh>
    <rPh sb="2" eb="5">
      <t>コウニュウヒ</t>
    </rPh>
    <phoneticPr fontId="9"/>
  </si>
  <si>
    <t>その他</t>
    <rPh sb="2" eb="3">
      <t>タ</t>
    </rPh>
    <phoneticPr fontId="9"/>
  </si>
  <si>
    <t>有</t>
    <rPh sb="0" eb="1">
      <t>アリ</t>
    </rPh>
    <phoneticPr fontId="1"/>
  </si>
  <si>
    <t>無</t>
    <rPh sb="0" eb="1">
      <t>ナシ</t>
    </rPh>
    <phoneticPr fontId="1"/>
  </si>
  <si>
    <t>合計</t>
    <rPh sb="0" eb="2">
      <t>ゴウケイ</t>
    </rPh>
    <phoneticPr fontId="1"/>
  </si>
  <si>
    <t>基準額(円）</t>
    <rPh sb="0" eb="2">
      <t>キジュン</t>
    </rPh>
    <rPh sb="2" eb="3">
      <t>ガク</t>
    </rPh>
    <phoneticPr fontId="1"/>
  </si>
  <si>
    <t>①前年同月比で５０％以上減収した月の生産活動収入（円）</t>
    <rPh sb="1" eb="3">
      <t>ゼンネン</t>
    </rPh>
    <rPh sb="3" eb="6">
      <t>ドウゲツヒ</t>
    </rPh>
    <rPh sb="10" eb="12">
      <t>イジョウ</t>
    </rPh>
    <rPh sb="12" eb="14">
      <t>ゲンシュウ</t>
    </rPh>
    <rPh sb="16" eb="17">
      <t>ゲツ</t>
    </rPh>
    <rPh sb="18" eb="20">
      <t>セイサン</t>
    </rPh>
    <rPh sb="20" eb="22">
      <t>カツドウ</t>
    </rPh>
    <rPh sb="22" eb="24">
      <t>シュウニュウ</t>
    </rPh>
    <rPh sb="25" eb="26">
      <t>エン</t>
    </rPh>
    <phoneticPr fontId="1"/>
  </si>
  <si>
    <t>①連続する３ヶ月の生産活動収入が前年同期比で３０％以上減少した期間の生産活動収入（円）</t>
    <rPh sb="1" eb="3">
      <t>レンゾク</t>
    </rPh>
    <rPh sb="7" eb="8">
      <t>ゲツ</t>
    </rPh>
    <rPh sb="9" eb="11">
      <t>セイサン</t>
    </rPh>
    <rPh sb="11" eb="13">
      <t>カツドウ</t>
    </rPh>
    <rPh sb="13" eb="15">
      <t>シュウニュウ</t>
    </rPh>
    <rPh sb="16" eb="18">
      <t>ゼンネン</t>
    </rPh>
    <rPh sb="18" eb="21">
      <t>ドウキヒ</t>
    </rPh>
    <rPh sb="25" eb="27">
      <t>イジョウ</t>
    </rPh>
    <rPh sb="27" eb="29">
      <t>ゲンショウ</t>
    </rPh>
    <rPh sb="31" eb="33">
      <t>キカン</t>
    </rPh>
    <rPh sb="34" eb="36">
      <t>セイサン</t>
    </rPh>
    <rPh sb="36" eb="38">
      <t>カツドウ</t>
    </rPh>
    <rPh sb="38" eb="40">
      <t>シュウニュウ</t>
    </rPh>
    <rPh sb="41" eb="42">
      <t>エン</t>
    </rPh>
    <phoneticPr fontId="1"/>
  </si>
  <si>
    <t>事業所番号</t>
    <rPh sb="0" eb="3">
      <t>ジギョウショ</t>
    </rPh>
    <rPh sb="3" eb="5">
      <t>バンゴウ</t>
    </rPh>
    <phoneticPr fontId="1"/>
  </si>
  <si>
    <t>令和</t>
    <rPh sb="0" eb="2">
      <t>レイワ</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</si>
  <si>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</si>
  <si>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</si>
  <si>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</si>
  <si>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</si>
  <si>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</si>
  <si>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</si>
  <si>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</si>
  <si>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</si>
  <si>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9"/>
  </si>
  <si>
    <t>④別添シート名</t>
    <rPh sb="1" eb="3">
      <t>ベッテン</t>
    </rPh>
    <rPh sb="6" eb="7">
      <t>メイ</t>
    </rPh>
    <phoneticPr fontId="1"/>
  </si>
  <si>
    <t>同一</t>
    <rPh sb="0" eb="2">
      <t>ドウイツ</t>
    </rPh>
    <phoneticPr fontId="1"/>
  </si>
  <si>
    <t>２．生産活動収入の状況</t>
    <rPh sb="2" eb="4">
      <t>セイサン</t>
    </rPh>
    <rPh sb="4" eb="6">
      <t>カツドウ</t>
    </rPh>
    <rPh sb="6" eb="8">
      <t>シュウニュウ</t>
    </rPh>
    <rPh sb="9" eb="11">
      <t>ジョウキョウ</t>
    </rPh>
    <phoneticPr fontId="1"/>
  </si>
  <si>
    <t>（１）直前の事業年度の生産活動収入の総額（円）（※５）</t>
    <rPh sb="3" eb="5">
      <t>チョクゼン</t>
    </rPh>
    <rPh sb="6" eb="8">
      <t>ジギョウ</t>
    </rPh>
    <rPh sb="8" eb="10">
      <t>ネンド</t>
    </rPh>
    <rPh sb="11" eb="13">
      <t>セイサン</t>
    </rPh>
    <rPh sb="13" eb="15">
      <t>カツドウ</t>
    </rPh>
    <rPh sb="15" eb="17">
      <t>シュウニュウ</t>
    </rPh>
    <rPh sb="18" eb="20">
      <t>ソウガク</t>
    </rPh>
    <rPh sb="21" eb="22">
      <t>エン</t>
    </rPh>
    <phoneticPr fontId="1"/>
  </si>
  <si>
    <t>３．所要額及び内訳</t>
    <rPh sb="2" eb="4">
      <t>ショヨウ</t>
    </rPh>
    <rPh sb="4" eb="5">
      <t>ガク</t>
    </rPh>
    <rPh sb="5" eb="6">
      <t>オヨ</t>
    </rPh>
    <rPh sb="7" eb="9">
      <t>ウチワケ</t>
    </rPh>
    <phoneticPr fontId="1"/>
  </si>
  <si>
    <t>所要額</t>
    <rPh sb="0" eb="2">
      <t>ショヨウ</t>
    </rPh>
    <rPh sb="2" eb="3">
      <t>ガク</t>
    </rPh>
    <phoneticPr fontId="9"/>
  </si>
  <si>
    <t>⑤所要額（円）</t>
    <rPh sb="1" eb="3">
      <t>ショヨウ</t>
    </rPh>
    <rPh sb="3" eb="4">
      <t>ガク</t>
    </rPh>
    <rPh sb="5" eb="6">
      <t>エン</t>
    </rPh>
    <phoneticPr fontId="1"/>
  </si>
  <si>
    <t>助成上限額(円）（※６）</t>
    <rPh sb="0" eb="2">
      <t>ジョセイ</t>
    </rPh>
    <rPh sb="2" eb="5">
      <t>ジョウゲンガク</t>
    </rPh>
    <phoneticPr fontId="1"/>
  </si>
  <si>
    <t>所要額(円）</t>
    <rPh sb="0" eb="2">
      <t>ショヨウ</t>
    </rPh>
    <rPh sb="2" eb="3">
      <t>ガク</t>
    </rPh>
    <rPh sb="4" eb="5">
      <t>エン</t>
    </rPh>
    <phoneticPr fontId="1"/>
  </si>
  <si>
    <t>提出日</t>
    <rPh sb="0" eb="2">
      <t>テイシュツ</t>
    </rPh>
    <rPh sb="2" eb="3">
      <t>ビ</t>
    </rPh>
    <phoneticPr fontId="1"/>
  </si>
  <si>
    <t>京都市長　殿</t>
    <rPh sb="0" eb="2">
      <t>キョウト</t>
    </rPh>
    <rPh sb="2" eb="4">
      <t>シチョウ</t>
    </rPh>
    <rPh sb="5" eb="6">
      <t>ドノ</t>
    </rPh>
    <phoneticPr fontId="1"/>
  </si>
  <si>
    <t>生産活動活性化支援事業　所要額調査票</t>
    <rPh sb="0" eb="2">
      <t>セイサン</t>
    </rPh>
    <rPh sb="2" eb="4">
      <t>カツドウ</t>
    </rPh>
    <rPh sb="4" eb="7">
      <t>カッセイカ</t>
    </rPh>
    <rPh sb="7" eb="9">
      <t>シエン</t>
    </rPh>
    <rPh sb="9" eb="11">
      <t>ジギョウ</t>
    </rPh>
    <rPh sb="12" eb="14">
      <t>ショヨウ</t>
    </rPh>
    <rPh sb="14" eb="15">
      <t>ガク</t>
    </rPh>
    <rPh sb="15" eb="18">
      <t>チョウサヒョウ</t>
    </rPh>
    <phoneticPr fontId="1"/>
  </si>
  <si>
    <t>ア　令和２年１月以降，１ヶ月の生産活動収入が前年同月比で５０％以上減収した月（※１，※２）がある</t>
    <rPh sb="2" eb="4">
      <t>レイワ</t>
    </rPh>
    <rPh sb="5" eb="6">
      <t>ネン</t>
    </rPh>
    <rPh sb="7" eb="10">
      <t>ガツイコウ</t>
    </rPh>
    <rPh sb="13" eb="14">
      <t>ゲツ</t>
    </rPh>
    <rPh sb="15" eb="17">
      <t>セイサン</t>
    </rPh>
    <rPh sb="17" eb="19">
      <t>カツドウ</t>
    </rPh>
    <rPh sb="19" eb="21">
      <t>シュウニュウ</t>
    </rPh>
    <rPh sb="22" eb="24">
      <t>ゼンネン</t>
    </rPh>
    <rPh sb="24" eb="27">
      <t>ドウゲツヒ</t>
    </rPh>
    <rPh sb="31" eb="33">
      <t>イジョウ</t>
    </rPh>
    <rPh sb="33" eb="35">
      <t>ゲンシュウ</t>
    </rPh>
    <rPh sb="37" eb="38">
      <t>ツキ</t>
    </rPh>
    <phoneticPr fontId="1"/>
  </si>
  <si>
    <t>イ　令和２年１月以降，連続する３ヶ月の生産活動収入が前年同期比で３０％以上減少した期間（※３，※４）がある</t>
    <rPh sb="2" eb="4">
      <t>レイワ</t>
    </rPh>
    <rPh sb="5" eb="6">
      <t>ネン</t>
    </rPh>
    <rPh sb="7" eb="10">
      <t>ガツイコウ</t>
    </rPh>
    <rPh sb="11" eb="13">
      <t>レンゾク</t>
    </rPh>
    <rPh sb="17" eb="18">
      <t>ゲツ</t>
    </rPh>
    <rPh sb="19" eb="21">
      <t>セイサン</t>
    </rPh>
    <rPh sb="21" eb="23">
      <t>カツドウ</t>
    </rPh>
    <rPh sb="23" eb="25">
      <t>シュウニュウ</t>
    </rPh>
    <rPh sb="26" eb="28">
      <t>ゼンネン</t>
    </rPh>
    <rPh sb="28" eb="31">
      <t>ドウキヒ</t>
    </rPh>
    <rPh sb="35" eb="37">
      <t>イジョウ</t>
    </rPh>
    <rPh sb="37" eb="39">
      <t>ゲンショウ</t>
    </rPh>
    <rPh sb="41" eb="43">
      <t>キカン</t>
    </rPh>
    <phoneticPr fontId="1"/>
  </si>
  <si>
    <t>平成３１年１月から令和元年１２月の間に事業を開始した事業所にあっては，事業開始後から令和元年１２月までの月平均の生産活動収入と比べて50％以上減少した月　</t>
  </si>
  <si>
    <t xml:space="preserve">令和２年１月から令和２年３月の間に事業を開始した事業所にあっては，令和２年４月以降の１ヶ月の生産活動収入が，事業開始後から令和２年３月までの月平均の生産活動収入と比べて50％以上減少した月 </t>
    <rPh sb="87" eb="89">
      <t>イジョウ</t>
    </rPh>
    <phoneticPr fontId="1"/>
  </si>
  <si>
    <t>平成３１年１月から令和元年１２月の間に事業を開始した事業所にあっては，事業開始後から令和元年１２月までの月平均の生産活動収入に３を乗じた額と比べて30％以上減少した期間</t>
  </si>
  <si>
    <t xml:space="preserve">令和２年１月から令和２年３月の間に事業を開始した事業所にあっては，令和２年４月以降の連続する３ヶ月の生産活動収入が，事業開始後から令和２年３月までの月平均の生産活動収入に３を乗じた額と比べて30％以上減少した期間 </t>
    <rPh sb="98" eb="100">
      <t>イジョウ</t>
    </rPh>
    <phoneticPr fontId="1"/>
  </si>
  <si>
    <t>１の※１に該当する事業所にあっては，事業開始後から令和元年１２月までの月平均の生産活動収入に１２を乗じた額，※２に該当する事業所にあっては，事業開始後から令和２年３月の月平均の生産活動収入に１２を乗じた額，※３に該当する事業所にあっては，事業開始後から令和元年１２月までの月平均の生産活動収入に１２を乗じた額，※４に該当する事業所にあっては，事業開始後から令和２年３月の月平均の生産活動収入に１２を乗じた額</t>
  </si>
  <si>
    <t>※６　法人上限額の200万円の範囲内で，所要額又は基準額の低い方が助成上限額となります。</t>
    <rPh sb="3" eb="5">
      <t>ホウジン</t>
    </rPh>
    <rPh sb="5" eb="8">
      <t>ジョウゲンガク</t>
    </rPh>
    <rPh sb="12" eb="14">
      <t>マンエン</t>
    </rPh>
    <rPh sb="15" eb="18">
      <t>ハンイナイ</t>
    </rPh>
    <rPh sb="20" eb="22">
      <t>ショヨウ</t>
    </rPh>
    <rPh sb="22" eb="23">
      <t>ガク</t>
    </rPh>
    <rPh sb="23" eb="24">
      <t>マタ</t>
    </rPh>
    <phoneticPr fontId="1"/>
  </si>
  <si>
    <t>・その他本事業と支援内容が重複すると京都市長が認める国の支援策</t>
    <rPh sb="3" eb="4">
      <t>タ</t>
    </rPh>
    <rPh sb="4" eb="5">
      <t>ホン</t>
    </rPh>
    <rPh sb="5" eb="7">
      <t>ジギョウ</t>
    </rPh>
    <rPh sb="8" eb="10">
      <t>シエン</t>
    </rPh>
    <rPh sb="10" eb="12">
      <t>ナイヨウ</t>
    </rPh>
    <rPh sb="13" eb="15">
      <t>チョウフク</t>
    </rPh>
    <rPh sb="23" eb="24">
      <t>ミト</t>
    </rPh>
    <rPh sb="26" eb="27">
      <t>クニ</t>
    </rPh>
    <rPh sb="28" eb="31">
      <t>シエンサク</t>
    </rPh>
    <phoneticPr fontId="1"/>
  </si>
  <si>
    <t>４．同一法人内事業所の所要額の状況</t>
    <rPh sb="2" eb="4">
      <t>ドウイツ</t>
    </rPh>
    <rPh sb="4" eb="6">
      <t>ホウジン</t>
    </rPh>
    <rPh sb="6" eb="7">
      <t>ナイ</t>
    </rPh>
    <rPh sb="7" eb="10">
      <t>ジギョウショ</t>
    </rPh>
    <rPh sb="11" eb="13">
      <t>ショヨウ</t>
    </rPh>
    <rPh sb="13" eb="14">
      <t>ガク</t>
    </rPh>
    <rPh sb="15" eb="17">
      <t>ジョウキョウ</t>
    </rPh>
    <phoneticPr fontId="1"/>
  </si>
  <si>
    <t>一括報告</t>
    <rPh sb="0" eb="2">
      <t>イッカツ</t>
    </rPh>
    <rPh sb="2" eb="4">
      <t>ホウコク</t>
    </rPh>
    <phoneticPr fontId="1"/>
  </si>
  <si>
    <t>複数の事業所分を一括で報告する場合は，一括報告にチェックを入れ，事業所毎に「別添」のシートを作成のうえ，本調査票と併せて御提出ください。なお，事業所の指定権者が異なる場合は，一括報告はできませんので，個別に報告をお願いします。</t>
    <rPh sb="0" eb="2">
      <t>フクスウ</t>
    </rPh>
    <rPh sb="3" eb="6">
      <t>ジギョウショ</t>
    </rPh>
    <rPh sb="6" eb="7">
      <t>ブン</t>
    </rPh>
    <rPh sb="8" eb="10">
      <t>イッカツ</t>
    </rPh>
    <rPh sb="11" eb="13">
      <t>ホウコク</t>
    </rPh>
    <rPh sb="15" eb="17">
      <t>バアイ</t>
    </rPh>
    <rPh sb="19" eb="21">
      <t>イッカツ</t>
    </rPh>
    <rPh sb="21" eb="23">
      <t>ホウコク</t>
    </rPh>
    <rPh sb="29" eb="30">
      <t>イ</t>
    </rPh>
    <rPh sb="38" eb="40">
      <t>ベッテン</t>
    </rPh>
    <rPh sb="46" eb="48">
      <t>サクセイ</t>
    </rPh>
    <rPh sb="52" eb="53">
      <t>ホン</t>
    </rPh>
    <rPh sb="53" eb="56">
      <t>チョウサヒョウ</t>
    </rPh>
    <rPh sb="57" eb="58">
      <t>アワ</t>
    </rPh>
    <rPh sb="60" eb="63">
      <t>ゴテイシュツ</t>
    </rPh>
    <rPh sb="71" eb="74">
      <t>ジギョウショ</t>
    </rPh>
    <rPh sb="75" eb="78">
      <t>シテイケン</t>
    </rPh>
    <rPh sb="78" eb="79">
      <t>シャ</t>
    </rPh>
    <rPh sb="80" eb="81">
      <t>コト</t>
    </rPh>
    <rPh sb="83" eb="85">
      <t>バアイ</t>
    </rPh>
    <rPh sb="87" eb="89">
      <t>イッカツ</t>
    </rPh>
    <rPh sb="89" eb="91">
      <t>ホウコク</t>
    </rPh>
    <rPh sb="100" eb="102">
      <t>コベツ</t>
    </rPh>
    <rPh sb="103" eb="105">
      <t>ホウコク</t>
    </rPh>
    <rPh sb="107" eb="108">
      <t>ネガ</t>
    </rPh>
    <phoneticPr fontId="1"/>
  </si>
  <si>
    <t>生産活動活性化支援事業　所要額調査票（一括報告用）</t>
    <rPh sb="0" eb="2">
      <t>セイサン</t>
    </rPh>
    <rPh sb="2" eb="4">
      <t>カツドウ</t>
    </rPh>
    <rPh sb="4" eb="7">
      <t>カッセイカ</t>
    </rPh>
    <rPh sb="7" eb="9">
      <t>シエン</t>
    </rPh>
    <rPh sb="9" eb="11">
      <t>ジギョウ</t>
    </rPh>
    <rPh sb="12" eb="18">
      <t>ショヨウガクチョウサヒョウ</t>
    </rPh>
    <rPh sb="19" eb="21">
      <t>イッカツ</t>
    </rPh>
    <rPh sb="21" eb="23">
      <t>ホウコク</t>
    </rPh>
    <rPh sb="23" eb="24">
      <t>ヨウ</t>
    </rPh>
    <rPh sb="24" eb="25">
      <t>ヨウヨウ</t>
    </rPh>
    <phoneticPr fontId="1"/>
  </si>
  <si>
    <t>生産活動活性化支援事業　所要額調査票（一括報告用）</t>
    <rPh sb="0" eb="2">
      <t>セイサン</t>
    </rPh>
    <rPh sb="2" eb="4">
      <t>カツドウ</t>
    </rPh>
    <rPh sb="4" eb="7">
      <t>カッセイカ</t>
    </rPh>
    <rPh sb="7" eb="9">
      <t>シエン</t>
    </rPh>
    <rPh sb="9" eb="11">
      <t>ジギョウ</t>
    </rPh>
    <rPh sb="19" eb="21">
      <t>イッカツ</t>
    </rPh>
    <rPh sb="21" eb="23">
      <t>ホウコク</t>
    </rPh>
    <rPh sb="23" eb="24">
      <t>ヨウ</t>
    </rPh>
    <rPh sb="24" eb="25">
      <t>ヨウヨウ</t>
    </rPh>
    <phoneticPr fontId="1"/>
  </si>
  <si>
    <t>複数の就労継続支援事業所を運営している法人の場合は，すべての事業所の所要額の状況について記入してください。一法人当たりの上限額は２００万円となりますので，同一法人内で複数の事業所を運営している場合は，法人内で調整のうえ，所要額を御報告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ショヨウ</t>
    </rPh>
    <rPh sb="36" eb="37">
      <t>ガク</t>
    </rPh>
    <rPh sb="38" eb="40">
      <t>ジョウキョウ</t>
    </rPh>
    <rPh sb="44" eb="46">
      <t>キニュウ</t>
    </rPh>
    <rPh sb="110" eb="112">
      <t>ショヨウ</t>
    </rPh>
    <rPh sb="112" eb="113">
      <t>ガク</t>
    </rPh>
    <rPh sb="114" eb="117">
      <t>ゴホウコク</t>
    </rPh>
    <phoneticPr fontId="1"/>
  </si>
  <si>
    <t>③報告の有無</t>
    <rPh sb="1" eb="3">
      <t>ホウコク</t>
    </rPh>
    <rPh sb="4" eb="6">
      <t>ウム</t>
    </rPh>
    <phoneticPr fontId="1"/>
  </si>
  <si>
    <t>①事業所名・・・法人内の他の就労継続支援事業所名を記入してください。
②指定権者・・・本報告の事業所と同一の指定権者の場合は「同一」，異なる場合は指定権者名を記入してください。
③報告の有無・・・当該事業所における生産活動活性化支援事業の報告の有無を記入してください。
④別添シート名・・・②で「同一」かつ③で「有」の場合，「別添」のシート名を記入してください。
⑤所要額（円）・・・③で「有」の場合，当該所要額を記入してください。</t>
    <rPh sb="44" eb="46">
      <t>ホウコク</t>
    </rPh>
    <rPh sb="67" eb="68">
      <t>コト</t>
    </rPh>
    <rPh sb="90" eb="92">
      <t>ホウコク</t>
    </rPh>
    <rPh sb="119" eb="121">
      <t>ホウコク</t>
    </rPh>
    <rPh sb="125" eb="127">
      <t>キニュウ</t>
    </rPh>
    <rPh sb="148" eb="150">
      <t>ドウイツ</t>
    </rPh>
    <rPh sb="172" eb="174">
      <t>キニュウ</t>
    </rPh>
    <rPh sb="183" eb="185">
      <t>ショヨウ</t>
    </rPh>
    <rPh sb="187" eb="188">
      <t>エン</t>
    </rPh>
    <rPh sb="195" eb="196">
      <t>アリ</t>
    </rPh>
    <rPh sb="198" eb="200">
      <t>バアイ</t>
    </rPh>
    <rPh sb="201" eb="203">
      <t>トウガイ</t>
    </rPh>
    <rPh sb="203" eb="205">
      <t>ショヨウ</t>
    </rPh>
    <rPh sb="207" eb="20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</si>
</sst>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quot;円&quot;"/>
    <numFmt numFmtId="178" formatCode="#,##0_ ;[Red]\-#,##0\ "/>
    <numFmt numFmtId="179" formatCode="#,##0_);[Red]\(#,##0\)"/>
    <numFmt numFmtId="180" formatCode="#,##0_ "/>
    <numFmt numFmtId="181" formatCode="#&quot;年&quot;"/>
    <numFmt numFmtId="182" formatCode="#&quot;月&quot;"/>
    <numFmt numFmtId="183" formatCode="#&quot;日&quot;"/>
  </numFmts>
  <fonts count="1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7">
    <xf numFmtId="0" fontId="0" fillId="0" borderId="0" xfId="0">
      <alignment vertical="center"/>
    </xf>
    <xf numFmtId="0" fontId="2" fillId="0" borderId="0" xfId="0" applyFont="1" applyProtection="1">
      <alignment vertical="center"/>
      <protection locked="0"/>
    </xf>
    <xf numFmtId="0" fontId="7"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6" fillId="0" borderId="0" xfId="0" applyFont="1" applyAlignment="1" applyProtection="1">
      <alignment vertical="center" wrapText="1"/>
      <protection locked="0"/>
    </xf>
    <xf numFmtId="0" fontId="5" fillId="3" borderId="3" xfId="0" applyFont="1" applyFill="1" applyBorder="1" applyAlignment="1" applyProtection="1">
      <alignment horizontal="right" vertical="top"/>
      <protection locked="0"/>
    </xf>
    <xf numFmtId="0" fontId="5" fillId="3" borderId="4" xfId="0" applyFont="1" applyFill="1" applyBorder="1" applyAlignment="1" applyProtection="1">
      <alignment horizontal="right" vertical="top"/>
      <protection locked="0"/>
    </xf>
    <xf numFmtId="0" fontId="5" fillId="3" borderId="5" xfId="0" applyFont="1" applyFill="1" applyBorder="1" applyAlignment="1" applyProtection="1">
      <alignment horizontal="right" vertical="top"/>
      <protection locked="0"/>
    </xf>
    <xf numFmtId="0" fontId="5" fillId="0" borderId="0" xfId="0" applyFont="1" applyAlignment="1" applyProtection="1">
      <alignment horizontal="left" vertical="center" indent="2"/>
      <protection locked="0"/>
    </xf>
    <xf numFmtId="0" fontId="5" fillId="0" borderId="0" xfId="0" applyFont="1" applyAlignment="1" applyProtection="1">
      <alignment horizontal="left" vertical="center" indent="3"/>
      <protection locked="0"/>
    </xf>
    <xf numFmtId="0" fontId="8" fillId="0" borderId="0" xfId="0" applyFont="1" applyProtection="1">
      <alignment vertical="center"/>
      <protection locked="0"/>
    </xf>
    <xf numFmtId="0" fontId="5"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8" fillId="2" borderId="23"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2" fillId="0" borderId="26" xfId="0" applyFont="1" applyBorder="1" applyProtection="1">
      <alignment vertical="center"/>
      <protection locked="0"/>
    </xf>
    <xf numFmtId="0" fontId="5" fillId="0" borderId="3" xfId="0" applyFont="1" applyFill="1" applyBorder="1" applyAlignment="1" applyProtection="1">
      <alignment horizontal="right" vertical="top"/>
      <protection locked="0"/>
    </xf>
    <xf numFmtId="0" fontId="5"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183"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8" fillId="3" borderId="8"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0" fontId="8" fillId="3" borderId="2" xfId="0" applyFont="1" applyFill="1" applyBorder="1" applyAlignment="1" applyProtection="1">
      <alignment horizontal="center" vertical="center" shrinkToFit="1"/>
      <protection locked="0"/>
    </xf>
    <xf numFmtId="0" fontId="7" fillId="0" borderId="0" xfId="0" applyFont="1" applyProtection="1">
      <alignment vertical="center"/>
    </xf>
    <xf numFmtId="0" fontId="7" fillId="0" borderId="0" xfId="0" applyFont="1" applyAlignment="1" applyProtection="1">
      <alignment horizontal="right" vertical="center"/>
    </xf>
    <xf numFmtId="0" fontId="2" fillId="0" borderId="0" xfId="0" applyFont="1" applyAlignment="1" applyProtection="1">
      <alignment horizontal="right" vertical="center"/>
    </xf>
    <xf numFmtId="0" fontId="8" fillId="0" borderId="0" xfId="0" applyFont="1" applyAlignment="1" applyProtection="1">
      <alignment horizontal="right" vertical="center"/>
    </xf>
    <xf numFmtId="0" fontId="8" fillId="0" borderId="0" xfId="0" applyFont="1" applyProtection="1">
      <alignment vertical="center"/>
    </xf>
    <xf numFmtId="0" fontId="2" fillId="0" borderId="0" xfId="0" applyFont="1" applyAlignment="1" applyProtection="1">
      <alignment vertical="center" wrapText="1"/>
      <protection locked="0"/>
    </xf>
    <xf numFmtId="49" fontId="8" fillId="2" borderId="23"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0" fontId="2" fillId="0" borderId="0" xfId="0" applyFont="1" applyProtection="1">
      <alignment vertical="center"/>
    </xf>
    <xf numFmtId="180" fontId="8" fillId="2" borderId="10" xfId="0" applyNumberFormat="1" applyFont="1" applyFill="1" applyBorder="1" applyAlignment="1" applyProtection="1">
      <alignment vertical="center" shrinkToFit="1"/>
      <protection locked="0"/>
    </xf>
    <xf numFmtId="180" fontId="8" fillId="2" borderId="12" xfId="0" applyNumberFormat="1" applyFont="1" applyFill="1" applyBorder="1" applyAlignment="1" applyProtection="1">
      <alignment vertical="center" shrinkToFit="1"/>
      <protection locked="0"/>
    </xf>
    <xf numFmtId="180" fontId="8" fillId="2" borderId="13" xfId="0" applyNumberFormat="1" applyFont="1" applyFill="1" applyBorder="1" applyAlignment="1" applyProtection="1">
      <alignment vertical="center" shrinkToFit="1"/>
      <protection locked="0"/>
    </xf>
    <xf numFmtId="180" fontId="8" fillId="2" borderId="14" xfId="0" applyNumberFormat="1" applyFont="1" applyFill="1" applyBorder="1" applyAlignment="1" applyProtection="1">
      <alignment vertical="center" shrinkToFit="1"/>
      <protection locked="0"/>
    </xf>
    <xf numFmtId="49" fontId="8" fillId="2" borderId="10" xfId="0" applyNumberFormat="1" applyFont="1" applyFill="1" applyBorder="1" applyAlignment="1" applyProtection="1">
      <alignment vertical="center"/>
      <protection locked="0"/>
    </xf>
    <xf numFmtId="49" fontId="8" fillId="2" borderId="11" xfId="0" applyNumberFormat="1" applyFont="1" applyFill="1" applyBorder="1" applyAlignment="1" applyProtection="1">
      <alignment vertical="center"/>
      <protection locked="0"/>
    </xf>
    <xf numFmtId="49" fontId="8" fillId="2" borderId="12" xfId="0" applyNumberFormat="1" applyFont="1" applyFill="1" applyBorder="1" applyAlignment="1" applyProtection="1">
      <alignment vertical="center"/>
      <protection locked="0"/>
    </xf>
    <xf numFmtId="0" fontId="5"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177" fontId="2" fillId="0" borderId="2" xfId="0" applyNumberFormat="1" applyFont="1" applyFill="1" applyBorder="1" applyAlignment="1" applyProtection="1">
      <alignment horizontal="left" vertical="center" indent="2"/>
      <protection locked="0"/>
    </xf>
    <xf numFmtId="176" fontId="2" fillId="0" borderId="2" xfId="0" applyNumberFormat="1" applyFont="1" applyBorder="1" applyAlignment="1" applyProtection="1">
      <alignment horizontal="center" vertical="center"/>
    </xf>
    <xf numFmtId="180"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indent="2" shrinkToFit="1"/>
      <protection locked="0"/>
    </xf>
    <xf numFmtId="180" fontId="2" fillId="0" borderId="2" xfId="0" applyNumberFormat="1"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2" borderId="10" xfId="0" applyFont="1" applyFill="1" applyBorder="1" applyAlignment="1" applyProtection="1">
      <alignment vertical="center" shrinkToFit="1"/>
      <protection locked="0"/>
    </xf>
    <xf numFmtId="0" fontId="8" fillId="2" borderId="11"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49" fontId="8" fillId="4" borderId="18" xfId="0" applyNumberFormat="1" applyFont="1" applyFill="1" applyBorder="1" applyAlignment="1" applyProtection="1">
      <alignment vertical="center"/>
      <protection locked="0"/>
    </xf>
    <xf numFmtId="49" fontId="8" fillId="4" borderId="19" xfId="0" applyNumberFormat="1" applyFont="1" applyFill="1" applyBorder="1" applyAlignment="1" applyProtection="1">
      <alignment vertical="center"/>
      <protection locked="0"/>
    </xf>
    <xf numFmtId="49" fontId="8" fillId="4" borderId="10"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179" fontId="8" fillId="2" borderId="10" xfId="1" applyNumberFormat="1" applyFont="1" applyFill="1" applyBorder="1" applyAlignment="1" applyProtection="1">
      <alignment vertical="center" shrinkToFit="1"/>
      <protection locked="0"/>
    </xf>
    <xf numFmtId="179" fontId="2" fillId="2" borderId="12" xfId="0" applyNumberFormat="1" applyFont="1" applyFill="1" applyBorder="1" applyAlignment="1" applyProtection="1">
      <alignment vertical="center" shrinkToFit="1"/>
      <protection locked="0"/>
    </xf>
    <xf numFmtId="49" fontId="8" fillId="4" borderId="20" xfId="0" applyNumberFormat="1" applyFont="1" applyFill="1" applyBorder="1" applyAlignment="1" applyProtection="1">
      <alignment vertical="center"/>
      <protection locked="0"/>
    </xf>
    <xf numFmtId="0" fontId="0" fillId="0" borderId="21" xfId="0" applyBorder="1" applyAlignment="1" applyProtection="1">
      <alignment vertical="center"/>
      <protection locked="0"/>
    </xf>
    <xf numFmtId="179" fontId="8" fillId="2" borderId="15" xfId="1" applyNumberFormat="1" applyFont="1" applyFill="1" applyBorder="1" applyAlignment="1" applyProtection="1">
      <alignment vertical="center" shrinkToFit="1"/>
      <protection locked="0"/>
    </xf>
    <xf numFmtId="179" fontId="2" fillId="2" borderId="17" xfId="0" applyNumberFormat="1" applyFont="1" applyFill="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180" fontId="11" fillId="0" borderId="27" xfId="0" applyNumberFormat="1" applyFont="1" applyBorder="1" applyAlignment="1" applyProtection="1">
      <alignment horizontal="center" vertical="center"/>
    </xf>
    <xf numFmtId="180" fontId="11" fillId="0" borderId="28" xfId="0" applyNumberFormat="1" applyFont="1" applyBorder="1" applyAlignment="1" applyProtection="1">
      <alignment horizontal="center" vertical="center"/>
    </xf>
    <xf numFmtId="180" fontId="11" fillId="0" borderId="29" xfId="0" applyNumberFormat="1" applyFont="1" applyBorder="1" applyAlignment="1" applyProtection="1">
      <alignment horizontal="center" vertical="center"/>
    </xf>
    <xf numFmtId="0" fontId="5" fillId="3" borderId="30" xfId="0" applyFont="1" applyFill="1" applyBorder="1" applyAlignment="1" applyProtection="1">
      <alignment horizontal="center" vertical="center" shrinkToFit="1"/>
      <protection locked="0"/>
    </xf>
    <xf numFmtId="0" fontId="0" fillId="0" borderId="12" xfId="0" applyBorder="1" applyAlignment="1">
      <alignment vertical="center" shrinkToFit="1"/>
    </xf>
    <xf numFmtId="0" fontId="5" fillId="3" borderId="31" xfId="0" applyFont="1" applyFill="1" applyBorder="1" applyAlignment="1" applyProtection="1">
      <alignment vertical="center" wrapText="1"/>
      <protection locked="0"/>
    </xf>
    <xf numFmtId="49" fontId="8" fillId="2" borderId="15" xfId="0" applyNumberFormat="1" applyFont="1" applyFill="1" applyBorder="1" applyAlignment="1" applyProtection="1">
      <alignment vertical="center"/>
      <protection locked="0"/>
    </xf>
    <xf numFmtId="49" fontId="8" fillId="2" borderId="16" xfId="0" applyNumberFormat="1" applyFont="1" applyFill="1" applyBorder="1" applyAlignment="1" applyProtection="1">
      <alignment vertical="center"/>
      <protection locked="0"/>
    </xf>
    <xf numFmtId="49" fontId="8" fillId="2" borderId="17" xfId="0" applyNumberFormat="1" applyFont="1" applyFill="1" applyBorder="1" applyAlignment="1" applyProtection="1">
      <alignment vertical="center"/>
      <protection locked="0"/>
    </xf>
    <xf numFmtId="178" fontId="4"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180" fontId="4" fillId="0" borderId="2" xfId="0" applyNumberFormat="1"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8" fillId="4" borderId="6" xfId="0" applyNumberFormat="1" applyFont="1" applyFill="1" applyBorder="1" applyAlignment="1" applyProtection="1">
      <alignment horizontal="center" vertical="center"/>
      <protection locked="0"/>
    </xf>
    <xf numFmtId="49" fontId="8" fillId="4" borderId="7" xfId="0" applyNumberFormat="1" applyFont="1" applyFill="1" applyBorder="1" applyAlignment="1" applyProtection="1">
      <alignment horizontal="center" vertical="center"/>
      <protection locked="0"/>
    </xf>
    <xf numFmtId="49" fontId="8" fillId="4" borderId="8" xfId="0" applyNumberFormat="1" applyFont="1" applyFill="1" applyBorder="1" applyAlignment="1" applyProtection="1">
      <alignment horizontal="center" vertical="center"/>
      <protection locked="0"/>
    </xf>
    <xf numFmtId="180" fontId="8" fillId="4" borderId="6" xfId="0" applyNumberFormat="1" applyFont="1" applyFill="1" applyBorder="1" applyAlignment="1" applyProtection="1">
      <alignment vertical="center" shrinkToFit="1"/>
    </xf>
    <xf numFmtId="180" fontId="8" fillId="4" borderId="8" xfId="0" applyNumberFormat="1" applyFont="1" applyFill="1" applyBorder="1" applyAlignment="1" applyProtection="1">
      <alignment vertical="center" shrinkToFit="1"/>
    </xf>
    <xf numFmtId="0" fontId="5" fillId="0" borderId="0" xfId="0" applyFont="1" applyAlignment="1" applyProtection="1">
      <alignment vertical="center" wrapText="1"/>
      <protection locked="0"/>
    </xf>
    <xf numFmtId="0" fontId="8" fillId="3" borderId="2" xfId="0" applyFont="1" applyFill="1" applyBorder="1" applyAlignment="1" applyProtection="1">
      <alignment horizontal="center" vertical="center"/>
      <protection locked="0"/>
    </xf>
    <xf numFmtId="180" fontId="8" fillId="2" borderId="18" xfId="0" applyNumberFormat="1" applyFont="1" applyFill="1" applyBorder="1" applyAlignment="1" applyProtection="1">
      <alignment vertical="center" shrinkToFit="1"/>
      <protection locked="0"/>
    </xf>
    <xf numFmtId="180" fontId="8" fillId="2" borderId="19" xfId="0" applyNumberFormat="1" applyFont="1" applyFill="1" applyBorder="1" applyAlignment="1" applyProtection="1">
      <alignment vertical="center" shrinkToFit="1"/>
      <protection locked="0"/>
    </xf>
    <xf numFmtId="0" fontId="5" fillId="3" borderId="3" xfId="0" applyFont="1" applyFill="1" applyBorder="1" applyAlignment="1" applyProtection="1">
      <alignment vertical="center" wrapText="1"/>
      <protection locked="0"/>
    </xf>
    <xf numFmtId="49" fontId="8" fillId="2" borderId="18" xfId="0" applyNumberFormat="1" applyFont="1" applyFill="1" applyBorder="1" applyAlignment="1" applyProtection="1">
      <alignment vertical="center"/>
      <protection locked="0"/>
    </xf>
    <xf numFmtId="49" fontId="8" fillId="2" borderId="9" xfId="0" applyNumberFormat="1" applyFont="1" applyFill="1" applyBorder="1" applyAlignment="1" applyProtection="1">
      <alignment vertical="center"/>
      <protection locked="0"/>
    </xf>
    <xf numFmtId="49" fontId="8" fillId="2" borderId="19" xfId="0" applyNumberFormat="1" applyFont="1" applyFill="1" applyBorder="1" applyAlignment="1" applyProtection="1">
      <alignment vertical="center"/>
      <protection locked="0"/>
    </xf>
    <xf numFmtId="178" fontId="8" fillId="0" borderId="6" xfId="1" applyNumberFormat="1" applyFont="1" applyFill="1" applyBorder="1" applyAlignment="1" applyProtection="1">
      <alignment vertical="center" shrinkToFit="1"/>
    </xf>
    <xf numFmtId="178" fontId="8" fillId="0" borderId="8" xfId="1" applyNumberFormat="1" applyFont="1" applyFill="1" applyBorder="1" applyAlignment="1" applyProtection="1">
      <alignment vertical="center" shrinkToFit="1"/>
    </xf>
    <xf numFmtId="49" fontId="8" fillId="0" borderId="6"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9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58</xdr:row>
          <xdr:rowOff>485775</xdr:rowOff>
        </xdr:from>
        <xdr:to>
          <xdr:col>1</xdr:col>
          <xdr:colOff>9525</xdr:colOff>
          <xdr:row>60</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showGridLines="0" tabSelected="1" zoomScaleNormal="100" zoomScaleSheetLayoutView="100" workbookViewId="0">
      <selection activeCell="O74" sqref="O74"/>
    </sheetView>
  </sheetViews>
  <sheetFormatPr defaultRowHeight="13.5" x14ac:dyDescent="0.4"/>
  <cols>
    <col min="1" max="16384" width="9" style="1"/>
  </cols>
  <sheetData>
    <row r="1" spans="1:10" ht="17.25" x14ac:dyDescent="0.4">
      <c r="A1" s="62" t="s">
        <v>62</v>
      </c>
      <c r="B1" s="62"/>
      <c r="C1" s="62"/>
      <c r="D1" s="62"/>
      <c r="E1" s="62"/>
      <c r="F1" s="62"/>
      <c r="G1" s="62"/>
      <c r="H1" s="62"/>
      <c r="I1" s="62"/>
      <c r="J1" s="62"/>
    </row>
    <row r="3" spans="1:10" x14ac:dyDescent="0.4">
      <c r="A3" s="1" t="s">
        <v>61</v>
      </c>
    </row>
    <row r="5" spans="1:10" ht="17.25" customHeight="1" x14ac:dyDescent="0.15">
      <c r="F5" s="21" t="s">
        <v>60</v>
      </c>
      <c r="G5" s="26" t="s">
        <v>41</v>
      </c>
      <c r="H5" s="27"/>
      <c r="I5" s="28"/>
      <c r="J5" s="29"/>
    </row>
    <row r="6" spans="1:10" ht="17.25" customHeight="1" x14ac:dyDescent="0.15">
      <c r="F6" s="21" t="s">
        <v>0</v>
      </c>
      <c r="G6" s="63"/>
      <c r="H6" s="63"/>
      <c r="I6" s="63"/>
      <c r="J6" s="63"/>
    </row>
    <row r="7" spans="1:10" ht="17.25" customHeight="1" x14ac:dyDescent="0.15">
      <c r="F7" s="21" t="s">
        <v>1</v>
      </c>
      <c r="G7" s="63"/>
      <c r="H7" s="63"/>
      <c r="I7" s="63"/>
      <c r="J7" s="63"/>
    </row>
    <row r="8" spans="1:10" ht="17.25" customHeight="1" x14ac:dyDescent="0.15">
      <c r="F8" s="21" t="s">
        <v>40</v>
      </c>
      <c r="G8" s="63"/>
      <c r="H8" s="63"/>
      <c r="I8" s="63"/>
      <c r="J8" s="63"/>
    </row>
    <row r="9" spans="1:10" ht="17.25" customHeight="1" x14ac:dyDescent="0.15">
      <c r="F9" s="21" t="s">
        <v>7</v>
      </c>
      <c r="G9" s="63"/>
      <c r="H9" s="63"/>
      <c r="I9" s="63"/>
      <c r="J9" s="63"/>
    </row>
    <row r="11" spans="1:10" ht="17.100000000000001" customHeight="1" x14ac:dyDescent="0.4">
      <c r="A11" s="1" t="s">
        <v>2</v>
      </c>
    </row>
    <row r="12" spans="1:10" ht="17.100000000000001" customHeight="1" x14ac:dyDescent="0.4">
      <c r="A12" s="1" t="s">
        <v>13</v>
      </c>
      <c r="G12" s="34" t="str">
        <f>IF($J$12="error","※どちらか一方を選択してください","")</f>
        <v/>
      </c>
      <c r="J12" s="35" t="str">
        <f>IF(AND(J13="○",J15="○"),"error","")</f>
        <v/>
      </c>
    </row>
    <row r="13" spans="1:10" ht="22.5" customHeight="1" x14ac:dyDescent="0.4">
      <c r="A13" s="53" t="s">
        <v>63</v>
      </c>
      <c r="B13" s="54"/>
      <c r="C13" s="54"/>
      <c r="D13" s="54"/>
      <c r="E13" s="54"/>
      <c r="F13" s="54"/>
      <c r="G13" s="54"/>
      <c r="H13" s="54"/>
      <c r="I13" s="55"/>
      <c r="J13" s="30"/>
    </row>
    <row r="14" spans="1:10" ht="5.25" customHeight="1" x14ac:dyDescent="0.4">
      <c r="A14" s="3"/>
      <c r="B14" s="3"/>
      <c r="C14" s="3"/>
      <c r="D14" s="3"/>
      <c r="E14" s="3"/>
      <c r="F14" s="3"/>
      <c r="G14" s="3"/>
      <c r="H14" s="3"/>
      <c r="I14" s="4"/>
      <c r="J14" s="5"/>
    </row>
    <row r="15" spans="1:10" ht="22.5" customHeight="1" x14ac:dyDescent="0.4">
      <c r="A15" s="53" t="s">
        <v>64</v>
      </c>
      <c r="B15" s="54"/>
      <c r="C15" s="54"/>
      <c r="D15" s="54"/>
      <c r="E15" s="54"/>
      <c r="F15" s="54"/>
      <c r="G15" s="54"/>
      <c r="H15" s="54"/>
      <c r="I15" s="55"/>
      <c r="J15" s="30"/>
    </row>
    <row r="16" spans="1:10" ht="5.25" customHeight="1" x14ac:dyDescent="0.4">
      <c r="A16" s="6"/>
      <c r="B16" s="6"/>
      <c r="C16" s="6"/>
      <c r="D16" s="6"/>
      <c r="E16" s="6"/>
      <c r="F16" s="6"/>
      <c r="G16" s="6"/>
      <c r="H16" s="6"/>
      <c r="I16" s="6"/>
      <c r="J16" s="6"/>
    </row>
    <row r="17" spans="1:10" ht="26.85" customHeight="1" x14ac:dyDescent="0.4">
      <c r="A17" s="7" t="s">
        <v>8</v>
      </c>
      <c r="B17" s="51" t="s">
        <v>65</v>
      </c>
      <c r="C17" s="51"/>
      <c r="D17" s="51"/>
      <c r="E17" s="51"/>
      <c r="F17" s="51"/>
      <c r="G17" s="51"/>
      <c r="H17" s="51"/>
      <c r="I17" s="51"/>
      <c r="J17" s="51"/>
    </row>
    <row r="18" spans="1:10" ht="26.85" customHeight="1" x14ac:dyDescent="0.4">
      <c r="A18" s="8" t="s">
        <v>9</v>
      </c>
      <c r="B18" s="51" t="s">
        <v>66</v>
      </c>
      <c r="C18" s="51"/>
      <c r="D18" s="51"/>
      <c r="E18" s="51"/>
      <c r="F18" s="51"/>
      <c r="G18" s="51"/>
      <c r="H18" s="51"/>
      <c r="I18" s="51"/>
      <c r="J18" s="52"/>
    </row>
    <row r="19" spans="1:10" ht="26.85" customHeight="1" x14ac:dyDescent="0.4">
      <c r="A19" s="8" t="s">
        <v>10</v>
      </c>
      <c r="B19" s="51" t="s">
        <v>67</v>
      </c>
      <c r="C19" s="51"/>
      <c r="D19" s="51"/>
      <c r="E19" s="51"/>
      <c r="F19" s="51"/>
      <c r="G19" s="51"/>
      <c r="H19" s="51"/>
      <c r="I19" s="51"/>
      <c r="J19" s="52"/>
    </row>
    <row r="20" spans="1:10" ht="26.85" customHeight="1" x14ac:dyDescent="0.4">
      <c r="A20" s="9" t="s">
        <v>11</v>
      </c>
      <c r="B20" s="51" t="s">
        <v>68</v>
      </c>
      <c r="C20" s="51"/>
      <c r="D20" s="51"/>
      <c r="E20" s="51"/>
      <c r="F20" s="51"/>
      <c r="G20" s="51"/>
      <c r="H20" s="51"/>
      <c r="I20" s="51"/>
      <c r="J20" s="52"/>
    </row>
    <row r="21" spans="1:10" ht="15" customHeight="1" x14ac:dyDescent="0.4">
      <c r="A21" s="10" t="s">
        <v>6</v>
      </c>
    </row>
    <row r="22" spans="1:10" ht="15" customHeight="1" x14ac:dyDescent="0.4">
      <c r="A22" s="11" t="s">
        <v>3</v>
      </c>
    </row>
    <row r="23" spans="1:10" ht="15" customHeight="1" x14ac:dyDescent="0.4">
      <c r="A23" s="11" t="s">
        <v>4</v>
      </c>
    </row>
    <row r="24" spans="1:10" ht="15" customHeight="1" x14ac:dyDescent="0.4">
      <c r="A24" s="11" t="s">
        <v>5</v>
      </c>
    </row>
    <row r="25" spans="1:10" ht="15" customHeight="1" x14ac:dyDescent="0.4">
      <c r="A25" s="11" t="s">
        <v>71</v>
      </c>
    </row>
    <row r="26" spans="1:10" ht="5.25" customHeight="1" x14ac:dyDescent="0.4"/>
    <row r="27" spans="1:10" ht="17.100000000000001" customHeight="1" x14ac:dyDescent="0.4">
      <c r="A27" s="1" t="s">
        <v>53</v>
      </c>
      <c r="J27" s="12"/>
    </row>
    <row r="28" spans="1:10" ht="15" customHeight="1" x14ac:dyDescent="0.4">
      <c r="A28" s="13"/>
      <c r="B28" s="51"/>
      <c r="C28" s="51"/>
      <c r="D28" s="51"/>
      <c r="E28" s="51"/>
      <c r="F28" s="51"/>
      <c r="G28" s="51"/>
      <c r="H28" s="51"/>
      <c r="I28" s="51"/>
      <c r="J28" s="52"/>
    </row>
    <row r="29" spans="1:10" ht="5.25" customHeight="1" x14ac:dyDescent="0.4"/>
    <row r="30" spans="1:10" ht="22.5" customHeight="1" x14ac:dyDescent="0.4">
      <c r="A30" s="59" t="s">
        <v>54</v>
      </c>
      <c r="B30" s="59"/>
      <c r="C30" s="59"/>
      <c r="D30" s="59"/>
      <c r="E30" s="59"/>
      <c r="F30" s="59"/>
      <c r="G30" s="59"/>
      <c r="H30" s="58"/>
      <c r="I30" s="58"/>
      <c r="J30" s="58"/>
    </row>
    <row r="31" spans="1:10" ht="48.75" customHeight="1" x14ac:dyDescent="0.4">
      <c r="A31" s="7" t="s">
        <v>14</v>
      </c>
      <c r="B31" s="51" t="s">
        <v>69</v>
      </c>
      <c r="C31" s="51"/>
      <c r="D31" s="51"/>
      <c r="E31" s="51"/>
      <c r="F31" s="51"/>
      <c r="G31" s="51"/>
      <c r="H31" s="51"/>
      <c r="I31" s="51"/>
      <c r="J31" s="52"/>
    </row>
    <row r="32" spans="1:10" ht="5.25" customHeight="1" x14ac:dyDescent="0.4"/>
    <row r="33" spans="1:10" ht="13.5" customHeight="1" x14ac:dyDescent="0.4">
      <c r="A33" s="1" t="s">
        <v>18</v>
      </c>
      <c r="H33" s="2"/>
      <c r="J33" s="36" t="str">
        <f>IF(OR(AND(J13="○",H42&lt;&gt;""),AND(J15="○",H36&lt;&gt;"")),"error","")</f>
        <v/>
      </c>
    </row>
    <row r="34" spans="1:10" x14ac:dyDescent="0.4">
      <c r="A34" s="14" t="s">
        <v>19</v>
      </c>
      <c r="F34" s="38" t="str">
        <f>IF(J34="error","※対象要件を満たしていません",IF(J33="error","※１で選択した方に入力してください",""))</f>
        <v/>
      </c>
      <c r="G34" s="12"/>
      <c r="H34" s="12"/>
      <c r="I34" s="12"/>
      <c r="J34" s="37" t="str">
        <f>IF(H36="","",(IF(H38&gt;-0.5,"error","")))</f>
        <v/>
      </c>
    </row>
    <row r="35" spans="1:10" ht="5.25" customHeight="1" x14ac:dyDescent="0.4"/>
    <row r="36" spans="1:10" ht="22.5" customHeight="1" x14ac:dyDescent="0.4">
      <c r="A36" s="60" t="s">
        <v>38</v>
      </c>
      <c r="B36" s="60"/>
      <c r="C36" s="60"/>
      <c r="D36" s="60"/>
      <c r="E36" s="60"/>
      <c r="F36" s="60"/>
      <c r="G36" s="60"/>
      <c r="H36" s="61"/>
      <c r="I36" s="61"/>
      <c r="J36" s="61"/>
    </row>
    <row r="37" spans="1:10" ht="22.5" customHeight="1" x14ac:dyDescent="0.4">
      <c r="A37" s="60" t="s">
        <v>17</v>
      </c>
      <c r="B37" s="60"/>
      <c r="C37" s="60"/>
      <c r="D37" s="60"/>
      <c r="E37" s="60"/>
      <c r="F37" s="60"/>
      <c r="G37" s="60"/>
      <c r="H37" s="61"/>
      <c r="I37" s="61"/>
      <c r="J37" s="61"/>
    </row>
    <row r="38" spans="1:10" ht="22.5" customHeight="1" x14ac:dyDescent="0.4">
      <c r="A38" s="56" t="s">
        <v>15</v>
      </c>
      <c r="B38" s="56"/>
      <c r="C38" s="56"/>
      <c r="D38" s="56"/>
      <c r="E38" s="56"/>
      <c r="F38" s="56"/>
      <c r="G38" s="56"/>
      <c r="H38" s="57" t="str">
        <f>IF(ISBLANK(H36),"",(H36-H37)/H37)</f>
        <v/>
      </c>
      <c r="I38" s="57"/>
      <c r="J38" s="57"/>
    </row>
    <row r="39" spans="1:10" ht="5.25" customHeight="1" x14ac:dyDescent="0.4"/>
    <row r="40" spans="1:10" x14ac:dyDescent="0.4">
      <c r="A40" s="14" t="s">
        <v>20</v>
      </c>
      <c r="G40" s="38" t="str">
        <f>IF(J40="error","※対象要件を満たしていません","")</f>
        <v/>
      </c>
      <c r="H40" s="12"/>
      <c r="I40" s="12"/>
      <c r="J40" s="35" t="str">
        <f>IF(H42="","",(IF(H44&gt;-0.3,"error","")))</f>
        <v/>
      </c>
    </row>
    <row r="41" spans="1:10" ht="5.25" customHeight="1" x14ac:dyDescent="0.4"/>
    <row r="42" spans="1:10" ht="22.5" customHeight="1" x14ac:dyDescent="0.4">
      <c r="A42" s="60" t="s">
        <v>39</v>
      </c>
      <c r="B42" s="60"/>
      <c r="C42" s="60"/>
      <c r="D42" s="60"/>
      <c r="E42" s="60"/>
      <c r="F42" s="60"/>
      <c r="G42" s="60"/>
      <c r="H42" s="61"/>
      <c r="I42" s="61"/>
      <c r="J42" s="61"/>
    </row>
    <row r="43" spans="1:10" ht="22.5" customHeight="1" x14ac:dyDescent="0.4">
      <c r="A43" s="60" t="s">
        <v>21</v>
      </c>
      <c r="B43" s="60"/>
      <c r="C43" s="60"/>
      <c r="D43" s="60"/>
      <c r="E43" s="60"/>
      <c r="F43" s="60"/>
      <c r="G43" s="60"/>
      <c r="H43" s="61"/>
      <c r="I43" s="61"/>
      <c r="J43" s="61"/>
    </row>
    <row r="44" spans="1:10" ht="22.5" customHeight="1" x14ac:dyDescent="0.4">
      <c r="A44" s="56" t="s">
        <v>16</v>
      </c>
      <c r="B44" s="56"/>
      <c r="C44" s="56"/>
      <c r="D44" s="56"/>
      <c r="E44" s="56"/>
      <c r="F44" s="56"/>
      <c r="G44" s="56"/>
      <c r="H44" s="57" t="str">
        <f>IF(ISBLANK(H42),"",(H42-H43)/H43)</f>
        <v/>
      </c>
      <c r="I44" s="57"/>
      <c r="J44" s="57"/>
    </row>
    <row r="45" spans="1:10" ht="17.100000000000001" customHeight="1" x14ac:dyDescent="0.4">
      <c r="A45" s="1" t="s">
        <v>55</v>
      </c>
      <c r="J45" s="12"/>
    </row>
    <row r="46" spans="1:10" ht="18.75" customHeight="1" x14ac:dyDescent="0.4">
      <c r="A46" s="64" t="s">
        <v>22</v>
      </c>
      <c r="B46" s="65"/>
      <c r="C46" s="64" t="s">
        <v>23</v>
      </c>
      <c r="D46" s="66"/>
      <c r="E46" s="64" t="s">
        <v>24</v>
      </c>
      <c r="F46" s="65"/>
      <c r="G46" s="65"/>
      <c r="H46" s="65"/>
      <c r="I46" s="65"/>
      <c r="J46" s="66"/>
    </row>
    <row r="47" spans="1:10" ht="18.75" customHeight="1" x14ac:dyDescent="0.4">
      <c r="A47" s="70" t="s">
        <v>25</v>
      </c>
      <c r="B47" s="71"/>
      <c r="C47" s="74"/>
      <c r="D47" s="75"/>
      <c r="E47" s="67"/>
      <c r="F47" s="68"/>
      <c r="G47" s="68"/>
      <c r="H47" s="68"/>
      <c r="I47" s="68"/>
      <c r="J47" s="69"/>
    </row>
    <row r="48" spans="1:10" ht="18.75" customHeight="1" x14ac:dyDescent="0.4">
      <c r="A48" s="72" t="s">
        <v>26</v>
      </c>
      <c r="B48" s="73"/>
      <c r="C48" s="74"/>
      <c r="D48" s="75"/>
      <c r="E48" s="67"/>
      <c r="F48" s="68"/>
      <c r="G48" s="68"/>
      <c r="H48" s="68"/>
      <c r="I48" s="68"/>
      <c r="J48" s="69"/>
    </row>
    <row r="49" spans="1:10" ht="18.75" customHeight="1" x14ac:dyDescent="0.4">
      <c r="A49" s="72" t="s">
        <v>27</v>
      </c>
      <c r="B49" s="73"/>
      <c r="C49" s="74"/>
      <c r="D49" s="75"/>
      <c r="E49" s="67"/>
      <c r="F49" s="68"/>
      <c r="G49" s="68"/>
      <c r="H49" s="68"/>
      <c r="I49" s="68"/>
      <c r="J49" s="69"/>
    </row>
    <row r="50" spans="1:10" ht="18.75" customHeight="1" x14ac:dyDescent="0.4">
      <c r="A50" s="72" t="s">
        <v>28</v>
      </c>
      <c r="B50" s="73"/>
      <c r="C50" s="74"/>
      <c r="D50" s="75"/>
      <c r="E50" s="67"/>
      <c r="F50" s="68"/>
      <c r="G50" s="68"/>
      <c r="H50" s="68"/>
      <c r="I50" s="68"/>
      <c r="J50" s="69"/>
    </row>
    <row r="51" spans="1:10" ht="18.75" customHeight="1" x14ac:dyDescent="0.4">
      <c r="A51" s="72" t="s">
        <v>29</v>
      </c>
      <c r="B51" s="73"/>
      <c r="C51" s="74"/>
      <c r="D51" s="75"/>
      <c r="E51" s="67"/>
      <c r="F51" s="68"/>
      <c r="G51" s="68"/>
      <c r="H51" s="68"/>
      <c r="I51" s="68"/>
      <c r="J51" s="69"/>
    </row>
    <row r="52" spans="1:10" ht="18.75" customHeight="1" x14ac:dyDescent="0.4">
      <c r="A52" s="72" t="s">
        <v>30</v>
      </c>
      <c r="B52" s="73"/>
      <c r="C52" s="74"/>
      <c r="D52" s="75"/>
      <c r="E52" s="67"/>
      <c r="F52" s="68"/>
      <c r="G52" s="68"/>
      <c r="H52" s="68"/>
      <c r="I52" s="68"/>
      <c r="J52" s="69"/>
    </row>
    <row r="53" spans="1:10" ht="18.75" customHeight="1" x14ac:dyDescent="0.4">
      <c r="A53" s="72" t="s">
        <v>31</v>
      </c>
      <c r="B53" s="73"/>
      <c r="C53" s="74"/>
      <c r="D53" s="75"/>
      <c r="E53" s="67"/>
      <c r="F53" s="68"/>
      <c r="G53" s="68"/>
      <c r="H53" s="68"/>
      <c r="I53" s="68"/>
      <c r="J53" s="69"/>
    </row>
    <row r="54" spans="1:10" ht="18.75" customHeight="1" x14ac:dyDescent="0.4">
      <c r="A54" s="72" t="s">
        <v>32</v>
      </c>
      <c r="B54" s="73"/>
      <c r="C54" s="74"/>
      <c r="D54" s="75"/>
      <c r="E54" s="67"/>
      <c r="F54" s="68"/>
      <c r="G54" s="68"/>
      <c r="H54" s="68"/>
      <c r="I54" s="68"/>
      <c r="J54" s="69"/>
    </row>
    <row r="55" spans="1:10" ht="18.75" customHeight="1" x14ac:dyDescent="0.4">
      <c r="A55" s="76" t="s">
        <v>33</v>
      </c>
      <c r="B55" s="77"/>
      <c r="C55" s="78"/>
      <c r="D55" s="79"/>
      <c r="E55" s="67"/>
      <c r="F55" s="68"/>
      <c r="G55" s="68"/>
      <c r="H55" s="68"/>
      <c r="I55" s="68"/>
      <c r="J55" s="69"/>
    </row>
    <row r="56" spans="1:10" ht="18.75" customHeight="1" x14ac:dyDescent="0.4">
      <c r="A56" s="99" t="s">
        <v>56</v>
      </c>
      <c r="B56" s="101"/>
      <c r="C56" s="112">
        <f>SUM(C47:D55)</f>
        <v>0</v>
      </c>
      <c r="D56" s="113"/>
      <c r="E56" s="114"/>
      <c r="F56" s="115"/>
      <c r="G56" s="115"/>
      <c r="H56" s="115"/>
      <c r="I56" s="115"/>
      <c r="J56" s="116"/>
    </row>
    <row r="58" spans="1:10" ht="17.100000000000001" customHeight="1" x14ac:dyDescent="0.4">
      <c r="A58" s="1" t="s">
        <v>72</v>
      </c>
      <c r="J58" s="12"/>
    </row>
    <row r="59" spans="1:10" ht="39.75" customHeight="1" x14ac:dyDescent="0.4">
      <c r="A59" s="104" t="s">
        <v>77</v>
      </c>
      <c r="B59" s="104"/>
      <c r="C59" s="104"/>
      <c r="D59" s="104"/>
      <c r="E59" s="104"/>
      <c r="F59" s="104"/>
      <c r="G59" s="104"/>
      <c r="H59" s="104"/>
      <c r="I59" s="104"/>
      <c r="J59" s="104"/>
    </row>
    <row r="60" spans="1:10" ht="15.75" customHeight="1" x14ac:dyDescent="0.4">
      <c r="A60" s="23"/>
      <c r="B60" s="23" t="s">
        <v>73</v>
      </c>
      <c r="C60" s="23"/>
      <c r="D60" s="23"/>
      <c r="E60" s="23"/>
      <c r="F60" s="23"/>
      <c r="G60" s="23"/>
      <c r="H60" s="23"/>
      <c r="I60" s="23"/>
      <c r="J60" s="23"/>
    </row>
    <row r="61" spans="1:10" ht="36.75" customHeight="1" x14ac:dyDescent="0.4">
      <c r="A61" s="19"/>
      <c r="B61" s="108" t="s">
        <v>74</v>
      </c>
      <c r="C61" s="108"/>
      <c r="D61" s="108"/>
      <c r="E61" s="108"/>
      <c r="F61" s="108"/>
      <c r="G61" s="108"/>
      <c r="H61" s="108"/>
      <c r="I61" s="108"/>
      <c r="J61" s="108"/>
    </row>
    <row r="62" spans="1:10" ht="6.75" customHeight="1" x14ac:dyDescent="0.4">
      <c r="A62" s="23"/>
      <c r="B62" s="23"/>
      <c r="C62" s="23"/>
      <c r="D62" s="23"/>
      <c r="E62" s="23"/>
      <c r="F62" s="23"/>
      <c r="G62" s="23"/>
      <c r="H62" s="23"/>
      <c r="I62" s="23"/>
      <c r="J62" s="23"/>
    </row>
    <row r="63" spans="1:10" ht="14.25" customHeight="1" x14ac:dyDescent="0.4">
      <c r="A63" s="64" t="s">
        <v>50</v>
      </c>
      <c r="B63" s="65"/>
      <c r="C63" s="65"/>
      <c r="D63" s="65"/>
      <c r="E63" s="66"/>
      <c r="F63" s="32" t="s">
        <v>49</v>
      </c>
      <c r="G63" s="33" t="s">
        <v>78</v>
      </c>
      <c r="H63" s="31" t="s">
        <v>51</v>
      </c>
      <c r="I63" s="66" t="s">
        <v>57</v>
      </c>
      <c r="J63" s="105"/>
    </row>
    <row r="64" spans="1:10" ht="14.25" customHeight="1" x14ac:dyDescent="0.4">
      <c r="A64" s="109"/>
      <c r="B64" s="110"/>
      <c r="C64" s="110"/>
      <c r="D64" s="110"/>
      <c r="E64" s="111"/>
      <c r="F64" s="15"/>
      <c r="G64" s="40"/>
      <c r="H64" s="15"/>
      <c r="I64" s="106"/>
      <c r="J64" s="107"/>
    </row>
    <row r="65" spans="1:10" ht="14.25" customHeight="1" x14ac:dyDescent="0.4">
      <c r="A65" s="48"/>
      <c r="B65" s="49"/>
      <c r="C65" s="49"/>
      <c r="D65" s="49"/>
      <c r="E65" s="50"/>
      <c r="F65" s="16"/>
      <c r="G65" s="41"/>
      <c r="H65" s="16"/>
      <c r="I65" s="44"/>
      <c r="J65" s="45"/>
    </row>
    <row r="66" spans="1:10" ht="14.25" customHeight="1" x14ac:dyDescent="0.4">
      <c r="A66" s="48"/>
      <c r="B66" s="49"/>
      <c r="C66" s="49"/>
      <c r="D66" s="49"/>
      <c r="E66" s="50"/>
      <c r="F66" s="16"/>
      <c r="G66" s="41"/>
      <c r="H66" s="16"/>
      <c r="I66" s="44"/>
      <c r="J66" s="45"/>
    </row>
    <row r="67" spans="1:10" ht="14.25" customHeight="1" x14ac:dyDescent="0.4">
      <c r="A67" s="48"/>
      <c r="B67" s="49"/>
      <c r="C67" s="49"/>
      <c r="D67" s="49"/>
      <c r="E67" s="50"/>
      <c r="F67" s="16"/>
      <c r="G67" s="41"/>
      <c r="H67" s="16"/>
      <c r="I67" s="44"/>
      <c r="J67" s="45"/>
    </row>
    <row r="68" spans="1:10" ht="14.25" customHeight="1" x14ac:dyDescent="0.4">
      <c r="A68" s="48"/>
      <c r="B68" s="49"/>
      <c r="C68" s="49"/>
      <c r="D68" s="49"/>
      <c r="E68" s="50"/>
      <c r="F68" s="16"/>
      <c r="G68" s="41"/>
      <c r="H68" s="16"/>
      <c r="I68" s="44"/>
      <c r="J68" s="88"/>
    </row>
    <row r="69" spans="1:10" ht="14.25" customHeight="1" x14ac:dyDescent="0.4">
      <c r="A69" s="48"/>
      <c r="B69" s="49"/>
      <c r="C69" s="49"/>
      <c r="D69" s="49"/>
      <c r="E69" s="50"/>
      <c r="F69" s="16"/>
      <c r="G69" s="41"/>
      <c r="H69" s="16"/>
      <c r="I69" s="44"/>
      <c r="J69" s="45"/>
    </row>
    <row r="70" spans="1:10" ht="14.25" customHeight="1" x14ac:dyDescent="0.4">
      <c r="A70" s="48"/>
      <c r="B70" s="49"/>
      <c r="C70" s="49"/>
      <c r="D70" s="49"/>
      <c r="E70" s="50"/>
      <c r="F70" s="16"/>
      <c r="G70" s="41"/>
      <c r="H70" s="16"/>
      <c r="I70" s="44"/>
      <c r="J70" s="45"/>
    </row>
    <row r="71" spans="1:10" ht="14.25" customHeight="1" x14ac:dyDescent="0.4">
      <c r="A71" s="90"/>
      <c r="B71" s="91"/>
      <c r="C71" s="91"/>
      <c r="D71" s="91"/>
      <c r="E71" s="92"/>
      <c r="F71" s="17"/>
      <c r="G71" s="42"/>
      <c r="H71" s="17"/>
      <c r="I71" s="46"/>
      <c r="J71" s="47"/>
    </row>
    <row r="72" spans="1:10" ht="14.25" customHeight="1" x14ac:dyDescent="0.4">
      <c r="A72" s="99" t="s">
        <v>36</v>
      </c>
      <c r="B72" s="100"/>
      <c r="C72" s="100"/>
      <c r="D72" s="100"/>
      <c r="E72" s="100"/>
      <c r="F72" s="100"/>
      <c r="G72" s="100"/>
      <c r="H72" s="101"/>
      <c r="I72" s="102">
        <f>SUM(I64:J71)</f>
        <v>0</v>
      </c>
      <c r="J72" s="103"/>
    </row>
    <row r="73" spans="1:10" x14ac:dyDescent="0.4">
      <c r="F73" s="38" t="str">
        <f>IF(J73="error","※法人上限の２００万円を超過しています。","")</f>
        <v/>
      </c>
      <c r="J73" s="43" t="str">
        <f>IF(I72&gt;2000000,"error","")</f>
        <v/>
      </c>
    </row>
    <row r="74" spans="1:10" ht="62.25" customHeight="1" x14ac:dyDescent="0.4">
      <c r="A74" s="89" t="s">
        <v>79</v>
      </c>
      <c r="B74" s="89"/>
      <c r="C74" s="89"/>
      <c r="D74" s="89"/>
      <c r="E74" s="89"/>
      <c r="F74" s="89"/>
      <c r="G74" s="89"/>
      <c r="H74" s="89"/>
      <c r="I74" s="89"/>
      <c r="J74" s="89"/>
    </row>
    <row r="75" spans="1:10" x14ac:dyDescent="0.4">
      <c r="A75" s="18"/>
      <c r="B75" s="18"/>
      <c r="C75" s="18"/>
      <c r="D75" s="18"/>
      <c r="E75" s="18"/>
      <c r="F75" s="18"/>
      <c r="G75" s="18"/>
      <c r="H75" s="18"/>
      <c r="I75" s="18"/>
      <c r="J75" s="18"/>
    </row>
    <row r="76" spans="1:10" x14ac:dyDescent="0.4">
      <c r="B76" s="96" t="s">
        <v>59</v>
      </c>
      <c r="C76" s="97"/>
      <c r="D76" s="98"/>
      <c r="G76" s="96" t="s">
        <v>37</v>
      </c>
      <c r="H76" s="97"/>
      <c r="I76" s="98"/>
    </row>
    <row r="77" spans="1:10" ht="24.75" customHeight="1" x14ac:dyDescent="0.4">
      <c r="B77" s="93">
        <f>C56</f>
        <v>0</v>
      </c>
      <c r="C77" s="94"/>
      <c r="D77" s="94"/>
      <c r="G77" s="95">
        <f>IF(OR(J12="error",J33="error",J34="error"),"error",IF(H30-H36*12&gt;500000,500000,IF(H30-H36*12&lt;500000,H30-H36*12,IF(H30-H42/3*12&gt;500000,500000,IF(H30-H42/3*12&lt;500000,H30-H42/3*12,"")))))</f>
        <v>0</v>
      </c>
      <c r="H77" s="95"/>
      <c r="I77" s="95"/>
    </row>
    <row r="78" spans="1:10" ht="14.25" thickBot="1" x14ac:dyDescent="0.45"/>
    <row r="79" spans="1:10" ht="19.5" customHeight="1" thickBot="1" x14ac:dyDescent="0.45">
      <c r="E79" s="81" t="s">
        <v>58</v>
      </c>
      <c r="F79" s="82"/>
      <c r="G79" s="82"/>
      <c r="H79" s="82"/>
      <c r="I79" s="83"/>
    </row>
    <row r="80" spans="1:10" ht="36.75" customHeight="1" thickBot="1" x14ac:dyDescent="0.45">
      <c r="E80" s="84" t="str">
        <f>IF(OR(AND(J13="",J15=""),H30="",AND(J13="○",OR(H36="",H37="")),AND(J15="○",H42="",H43="")),"未記入又は不適切な箇所があります",IF(G77="error","error",IF(I72&gt;2000000,"0",IF(MIN(2000000-I72,B77,G77)&lt;0,0,MIN(2000000-I72,B77,G77)))))</f>
        <v>未記入又は不適切な箇所があります</v>
      </c>
      <c r="F80" s="85"/>
      <c r="G80" s="85"/>
      <c r="H80" s="85"/>
      <c r="I80" s="86"/>
    </row>
    <row r="81" spans="1:10" ht="13.5" customHeight="1" x14ac:dyDescent="0.4">
      <c r="A81" s="19"/>
      <c r="B81" s="20"/>
      <c r="C81" s="20"/>
      <c r="D81" s="20"/>
      <c r="E81" s="87" t="s">
        <v>70</v>
      </c>
      <c r="F81" s="87"/>
      <c r="G81" s="87"/>
      <c r="H81" s="87"/>
      <c r="I81" s="87"/>
      <c r="J81" s="3"/>
    </row>
    <row r="82" spans="1:10" ht="13.5" customHeight="1" x14ac:dyDescent="0.4">
      <c r="A82" s="24"/>
      <c r="B82" s="20"/>
      <c r="C82" s="20"/>
      <c r="D82" s="20"/>
      <c r="E82" s="25"/>
      <c r="F82" s="25"/>
      <c r="G82" s="25"/>
      <c r="H82" s="25"/>
      <c r="I82" s="25"/>
      <c r="J82" s="22"/>
    </row>
    <row r="83" spans="1:10" x14ac:dyDescent="0.4">
      <c r="A83" s="80"/>
      <c r="B83" s="80"/>
      <c r="C83" s="80"/>
      <c r="D83" s="80"/>
      <c r="E83" s="80"/>
      <c r="F83" s="80"/>
      <c r="G83" s="80"/>
      <c r="H83" s="80"/>
      <c r="I83" s="80"/>
      <c r="J83" s="80"/>
    </row>
  </sheetData>
  <mergeCells count="91">
    <mergeCell ref="A59:J59"/>
    <mergeCell ref="A56:B56"/>
    <mergeCell ref="I63:J63"/>
    <mergeCell ref="I64:J64"/>
    <mergeCell ref="I65:J65"/>
    <mergeCell ref="B61:J61"/>
    <mergeCell ref="A64:E64"/>
    <mergeCell ref="A65:E65"/>
    <mergeCell ref="C56:D56"/>
    <mergeCell ref="E56:J56"/>
    <mergeCell ref="B77:D77"/>
    <mergeCell ref="G77:I77"/>
    <mergeCell ref="B76:D76"/>
    <mergeCell ref="G76:I76"/>
    <mergeCell ref="A72:H72"/>
    <mergeCell ref="I72:J72"/>
    <mergeCell ref="A83:J83"/>
    <mergeCell ref="E79:I79"/>
    <mergeCell ref="E80:I80"/>
    <mergeCell ref="E81:I81"/>
    <mergeCell ref="E52:J52"/>
    <mergeCell ref="E53:J53"/>
    <mergeCell ref="E54:J54"/>
    <mergeCell ref="A52:B52"/>
    <mergeCell ref="A53:B53"/>
    <mergeCell ref="A54:B54"/>
    <mergeCell ref="I67:J67"/>
    <mergeCell ref="I68:J68"/>
    <mergeCell ref="A74:J74"/>
    <mergeCell ref="A70:E70"/>
    <mergeCell ref="A71:E71"/>
    <mergeCell ref="A63:E63"/>
    <mergeCell ref="E49:J49"/>
    <mergeCell ref="A55:B55"/>
    <mergeCell ref="C55:D55"/>
    <mergeCell ref="E55:J55"/>
    <mergeCell ref="E50:J50"/>
    <mergeCell ref="E51:J51"/>
    <mergeCell ref="C52:D52"/>
    <mergeCell ref="C53:D53"/>
    <mergeCell ref="C54:D54"/>
    <mergeCell ref="C49:D49"/>
    <mergeCell ref="C50:D50"/>
    <mergeCell ref="C51:D51"/>
    <mergeCell ref="A49:B49"/>
    <mergeCell ref="A50:B50"/>
    <mergeCell ref="A51:B51"/>
    <mergeCell ref="A46:B46"/>
    <mergeCell ref="C46:D46"/>
    <mergeCell ref="E46:J46"/>
    <mergeCell ref="E47:J47"/>
    <mergeCell ref="E48:J48"/>
    <mergeCell ref="A47:B47"/>
    <mergeCell ref="A48:B48"/>
    <mergeCell ref="C47:D47"/>
    <mergeCell ref="C48:D48"/>
    <mergeCell ref="H37:J37"/>
    <mergeCell ref="A42:G42"/>
    <mergeCell ref="H42:J42"/>
    <mergeCell ref="A43:G43"/>
    <mergeCell ref="H43:J43"/>
    <mergeCell ref="A1:J1"/>
    <mergeCell ref="G6:J6"/>
    <mergeCell ref="G7:J7"/>
    <mergeCell ref="G9:J9"/>
    <mergeCell ref="B18:J18"/>
    <mergeCell ref="G8:J8"/>
    <mergeCell ref="B19:J19"/>
    <mergeCell ref="A13:I13"/>
    <mergeCell ref="A15:I15"/>
    <mergeCell ref="B17:J17"/>
    <mergeCell ref="A44:G44"/>
    <mergeCell ref="H44:J44"/>
    <mergeCell ref="B20:J20"/>
    <mergeCell ref="B31:J31"/>
    <mergeCell ref="H30:J30"/>
    <mergeCell ref="A30:G30"/>
    <mergeCell ref="A36:G36"/>
    <mergeCell ref="H36:J36"/>
    <mergeCell ref="B28:J28"/>
    <mergeCell ref="A38:G38"/>
    <mergeCell ref="H38:J38"/>
    <mergeCell ref="A37:G37"/>
    <mergeCell ref="I70:J70"/>
    <mergeCell ref="I69:J69"/>
    <mergeCell ref="I66:J66"/>
    <mergeCell ref="I71:J71"/>
    <mergeCell ref="A66:E66"/>
    <mergeCell ref="A67:E67"/>
    <mergeCell ref="A68:E68"/>
    <mergeCell ref="A69:E69"/>
  </mergeCells>
  <phoneticPr fontId="1"/>
  <conditionalFormatting sqref="G12:J12">
    <cfRule type="expression" dxfId="91" priority="33">
      <formula>AND($J$13="○",$J$15="○")</formula>
    </cfRule>
  </conditionalFormatting>
  <conditionalFormatting sqref="H36:J38">
    <cfRule type="expression" dxfId="90" priority="6">
      <formula>$J$15="○"</formula>
    </cfRule>
    <cfRule type="expression" dxfId="89" priority="32">
      <formula>$J$13="○"</formula>
    </cfRule>
  </conditionalFormatting>
  <conditionalFormatting sqref="G40:J40">
    <cfRule type="expression" dxfId="88" priority="18">
      <formula>$J$40="error"</formula>
    </cfRule>
  </conditionalFormatting>
  <conditionalFormatting sqref="G77:I77 E80">
    <cfRule type="expression" dxfId="87" priority="13">
      <formula>$G$77="error"</formula>
    </cfRule>
  </conditionalFormatting>
  <conditionalFormatting sqref="H42:J44">
    <cfRule type="expression" dxfId="86" priority="5">
      <formula>$J$13="○"</formula>
    </cfRule>
    <cfRule type="expression" dxfId="85" priority="12">
      <formula>$J$15="○"</formula>
    </cfRule>
  </conditionalFormatting>
  <conditionalFormatting sqref="F34:J34">
    <cfRule type="expression" dxfId="84" priority="10">
      <formula>$J$34="error"</formula>
    </cfRule>
  </conditionalFormatting>
  <conditionalFormatting sqref="F34:I34 J33">
    <cfRule type="expression" dxfId="83" priority="9">
      <formula>$J$33="error"</formula>
    </cfRule>
  </conditionalFormatting>
  <conditionalFormatting sqref="E80">
    <cfRule type="expression" dxfId="82" priority="36">
      <formula>$E$80="未記入又は不適切な箇所があります"</formula>
    </cfRule>
    <cfRule type="expression" dxfId="81" priority="37">
      <formula>$E$80="error"</formula>
    </cfRule>
  </conditionalFormatting>
  <conditionalFormatting sqref="F73">
    <cfRule type="expression" dxfId="80" priority="4">
      <formula>$J$34="error"</formula>
    </cfRule>
  </conditionalFormatting>
  <conditionalFormatting sqref="F73:J73">
    <cfRule type="expression" dxfId="79" priority="3">
      <formula>$J$68="error"</formula>
    </cfRule>
    <cfRule type="expression" dxfId="78" priority="1">
      <formula>$J$73="error"</formula>
    </cfRule>
  </conditionalFormatting>
  <conditionalFormatting sqref="H64:J66 H69:J71 H67:I68">
    <cfRule type="expression" dxfId="77" priority="2">
      <formula>$G64="無"</formula>
    </cfRule>
  </conditionalFormatting>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58</xdr:row>
                    <xdr:rowOff>485775</xdr:rowOff>
                  </from>
                  <to>
                    <xdr:col>1</xdr:col>
                    <xdr:colOff>9525</xdr:colOff>
                    <xdr:row>60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リスト!$B$1:$B$2</xm:f>
          </x14:formula1>
          <xm:sqref>J13 J15</xm:sqref>
        </x14:dataValidation>
        <x14:dataValidation type="list" allowBlank="1" showInputMessage="1" showErrorMessage="1" xr:uid="{00000000-0002-0000-0000-000001000000}">
          <x14:formula1>
            <xm:f>リスト!$B$4:$B$5</xm:f>
          </x14:formula1>
          <xm:sqref>G64:G71</xm:sqref>
        </x14:dataValidation>
        <x14:dataValidation type="list" allowBlank="1" showInputMessage="1" showErrorMessage="1" xr:uid="{00000000-0002-0000-0000-000002000000}">
          <x14:formula1>
            <xm:f>リスト!$D$2:$D$3</xm:f>
          </x14:formula1>
          <xm:sqref>H5</xm:sqref>
        </x14:dataValidation>
        <x14:dataValidation type="list" allowBlank="1" showInputMessage="1" showErrorMessage="1" xr:uid="{00000000-0002-0000-0000-000003000000}">
          <x14:formula1>
            <xm:f>リスト!$E$2:$E$13</xm:f>
          </x14:formula1>
          <xm:sqref>I5</xm:sqref>
        </x14:dataValidation>
        <x14:dataValidation type="list" allowBlank="1" showInputMessage="1" showErrorMessage="1" xr:uid="{00000000-0002-0000-0000-000004000000}">
          <x14:formula1>
            <xm:f>リスト!$F$2:$F$32</xm:f>
          </x14:formula1>
          <xm:sqref>J5</xm:sqref>
        </x14:dataValidation>
        <x14:dataValidation type="list" allowBlank="1" showInputMessage="1" showErrorMessage="1" xr:uid="{00000000-0002-0000-0000-000005000000}">
          <x14:formula1>
            <xm:f>リスト!$G$2:$G$8</xm:f>
          </x14:formula1>
          <xm:sqref>H64:H71</xm:sqref>
        </x14:dataValidation>
        <x14:dataValidation type="list" allowBlank="1" showInputMessage="1" xr:uid="{00000000-0002-0000-0000-000006000000}">
          <x14:formula1>
            <xm:f>リスト!$H$2:$H$3</xm:f>
          </x14:formula1>
          <xm:sqref>F64:F71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showGridLines="0" zoomScaleNormal="100" zoomScaleSheetLayoutView="100" workbookViewId="0">
      <selection activeCell="N5" sqref="N5"/>
    </sheetView>
  </sheetViews>
  <sheetFormatPr defaultRowHeight="13.5" x14ac:dyDescent="0.4"/>
  <cols>
    <col min="1" max="16384" width="9" style="1"/>
  </cols>
  <sheetData>
    <row r="1" spans="1:10" ht="17.25" x14ac:dyDescent="0.4">
      <c r="A1" s="62" t="s">
        <v>75</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76" priority="9">
      <formula>AND($J$9="○",$J$11="○")</formula>
    </cfRule>
  </conditionalFormatting>
  <conditionalFormatting sqref="H32:J34">
    <cfRule type="expression" dxfId="75" priority="2">
      <formula>$J$11="○"</formula>
    </cfRule>
    <cfRule type="expression" dxfId="74" priority="8">
      <formula>$J$9="○"</formula>
    </cfRule>
  </conditionalFormatting>
  <conditionalFormatting sqref="G36:J36">
    <cfRule type="expression" dxfId="73" priority="7">
      <formula>$J$36="error"</formula>
    </cfRule>
  </conditionalFormatting>
  <conditionalFormatting sqref="G57:I57 E60">
    <cfRule type="expression" dxfId="72" priority="6">
      <formula>$G$57="error"</formula>
    </cfRule>
  </conditionalFormatting>
  <conditionalFormatting sqref="H38:J40">
    <cfRule type="expression" dxfId="71" priority="1">
      <formula>$J$9="○"</formula>
    </cfRule>
    <cfRule type="expression" dxfId="70" priority="5">
      <formula>$J$11="○"</formula>
    </cfRule>
  </conditionalFormatting>
  <conditionalFormatting sqref="F30:J30">
    <cfRule type="expression" dxfId="69" priority="4">
      <formula>$J$30="error"</formula>
    </cfRule>
  </conditionalFormatting>
  <conditionalFormatting sqref="F30:I30 J29">
    <cfRule type="expression" dxfId="68" priority="3">
      <formula>$J$29="error"</formula>
    </cfRule>
  </conditionalFormatting>
  <conditionalFormatting sqref="E60">
    <cfRule type="expression" dxfId="67" priority="10">
      <formula>$E$60="未記入又は不適切な箇所があります"</formula>
    </cfRule>
    <cfRule type="expression" dxfId="66"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リスト!$B$1:$B$2</xm:f>
          </x14:formula1>
          <xm:sqref>J9 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showGridLines="0" zoomScaleNormal="100" zoomScaleSheetLayoutView="100" workbookViewId="0">
      <selection activeCell="M9" sqref="M9"/>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65" priority="9">
      <formula>AND($J$9="○",$J$11="○")</formula>
    </cfRule>
  </conditionalFormatting>
  <conditionalFormatting sqref="H32:J34">
    <cfRule type="expression" dxfId="64" priority="2">
      <formula>$J$11="○"</formula>
    </cfRule>
    <cfRule type="expression" dxfId="63" priority="8">
      <formula>$J$9="○"</formula>
    </cfRule>
  </conditionalFormatting>
  <conditionalFormatting sqref="G36:J36">
    <cfRule type="expression" dxfId="62" priority="7">
      <formula>$J$36="error"</formula>
    </cfRule>
  </conditionalFormatting>
  <conditionalFormatting sqref="G57:I57 E60">
    <cfRule type="expression" dxfId="61" priority="6">
      <formula>$G$57="error"</formula>
    </cfRule>
  </conditionalFormatting>
  <conditionalFormatting sqref="H38:J40">
    <cfRule type="expression" dxfId="60" priority="1">
      <formula>$J$9="○"</formula>
    </cfRule>
    <cfRule type="expression" dxfId="59" priority="5">
      <formula>$J$11="○"</formula>
    </cfRule>
  </conditionalFormatting>
  <conditionalFormatting sqref="F30:J30">
    <cfRule type="expression" dxfId="58" priority="4">
      <formula>$J$30="error"</formula>
    </cfRule>
  </conditionalFormatting>
  <conditionalFormatting sqref="F30:I30 J29">
    <cfRule type="expression" dxfId="57" priority="3">
      <formula>$J$29="error"</formula>
    </cfRule>
  </conditionalFormatting>
  <conditionalFormatting sqref="E60">
    <cfRule type="expression" dxfId="56" priority="10">
      <formula>$E$60="未記入又は不適切な箇所があります"</formula>
    </cfRule>
    <cfRule type="expression" dxfId="55"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リスト!$B$1:$B$2</xm:f>
          </x14:formula1>
          <xm:sqref>J9 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showGridLines="0" zoomScaleNormal="100" zoomScaleSheetLayoutView="100" workbookViewId="0">
      <selection activeCell="L9" sqref="L9"/>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54" priority="9">
      <formula>AND($J$9="○",$J$11="○")</formula>
    </cfRule>
  </conditionalFormatting>
  <conditionalFormatting sqref="H32:J34">
    <cfRule type="expression" dxfId="53" priority="2">
      <formula>$J$11="○"</formula>
    </cfRule>
    <cfRule type="expression" dxfId="52" priority="8">
      <formula>$J$9="○"</formula>
    </cfRule>
  </conditionalFormatting>
  <conditionalFormatting sqref="G36:J36">
    <cfRule type="expression" dxfId="51" priority="7">
      <formula>$J$36="error"</formula>
    </cfRule>
  </conditionalFormatting>
  <conditionalFormatting sqref="G57:I57 E60">
    <cfRule type="expression" dxfId="50" priority="6">
      <formula>$G$57="error"</formula>
    </cfRule>
  </conditionalFormatting>
  <conditionalFormatting sqref="H38:J40">
    <cfRule type="expression" dxfId="49" priority="1">
      <formula>$J$9="○"</formula>
    </cfRule>
    <cfRule type="expression" dxfId="48" priority="5">
      <formula>$J$11="○"</formula>
    </cfRule>
  </conditionalFormatting>
  <conditionalFormatting sqref="F30:J30">
    <cfRule type="expression" dxfId="47" priority="4">
      <formula>$J$30="error"</formula>
    </cfRule>
  </conditionalFormatting>
  <conditionalFormatting sqref="F30:I30 J29">
    <cfRule type="expression" dxfId="46" priority="3">
      <formula>$J$29="error"</formula>
    </cfRule>
  </conditionalFormatting>
  <conditionalFormatting sqref="E60">
    <cfRule type="expression" dxfId="45" priority="10">
      <formula>$E$60="未記入又は不適切な箇所があります"</formula>
    </cfRule>
    <cfRule type="expression" dxfId="44"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リスト!$B$1:$B$2</xm:f>
          </x14:formula1>
          <xm:sqref>J9 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showGridLines="0" zoomScaleNormal="100" zoomScaleSheetLayoutView="100" workbookViewId="0">
      <selection activeCell="P13" sqref="P13"/>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43" priority="9">
      <formula>AND($J$9="○",$J$11="○")</formula>
    </cfRule>
  </conditionalFormatting>
  <conditionalFormatting sqref="H32:J34">
    <cfRule type="expression" dxfId="42" priority="2">
      <formula>$J$11="○"</formula>
    </cfRule>
    <cfRule type="expression" dxfId="41" priority="8">
      <formula>$J$9="○"</formula>
    </cfRule>
  </conditionalFormatting>
  <conditionalFormatting sqref="G36:J36">
    <cfRule type="expression" dxfId="40" priority="7">
      <formula>$J$36="error"</formula>
    </cfRule>
  </conditionalFormatting>
  <conditionalFormatting sqref="G57:I57 E60">
    <cfRule type="expression" dxfId="39" priority="6">
      <formula>$G$57="error"</formula>
    </cfRule>
  </conditionalFormatting>
  <conditionalFormatting sqref="H38:J40">
    <cfRule type="expression" dxfId="38" priority="1">
      <formula>$J$9="○"</formula>
    </cfRule>
    <cfRule type="expression" dxfId="37" priority="5">
      <formula>$J$11="○"</formula>
    </cfRule>
  </conditionalFormatting>
  <conditionalFormatting sqref="F30:J30">
    <cfRule type="expression" dxfId="36" priority="4">
      <formula>$J$30="error"</formula>
    </cfRule>
  </conditionalFormatting>
  <conditionalFormatting sqref="F30:I30 J29">
    <cfRule type="expression" dxfId="35" priority="3">
      <formula>$J$29="error"</formula>
    </cfRule>
  </conditionalFormatting>
  <conditionalFormatting sqref="E60">
    <cfRule type="expression" dxfId="34" priority="10">
      <formula>$E$60="未記入又は不適切な箇所があります"</formula>
    </cfRule>
    <cfRule type="expression" dxfId="33"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リスト!$B$1:$B$2</xm:f>
          </x14:formula1>
          <xm:sqref>J9 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showGridLines="0" zoomScaleNormal="100" zoomScaleSheetLayoutView="100" workbookViewId="0">
      <selection activeCell="L14" sqref="L14"/>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32" priority="9">
      <formula>AND($J$9="○",$J$11="○")</formula>
    </cfRule>
  </conditionalFormatting>
  <conditionalFormatting sqref="H32:J34">
    <cfRule type="expression" dxfId="31" priority="2">
      <formula>$J$11="○"</formula>
    </cfRule>
    <cfRule type="expression" dxfId="30" priority="8">
      <formula>$J$9="○"</formula>
    </cfRule>
  </conditionalFormatting>
  <conditionalFormatting sqref="G36:J36">
    <cfRule type="expression" dxfId="29" priority="7">
      <formula>$J$36="error"</formula>
    </cfRule>
  </conditionalFormatting>
  <conditionalFormatting sqref="G57:I57 E60">
    <cfRule type="expression" dxfId="28" priority="6">
      <formula>$G$57="error"</formula>
    </cfRule>
  </conditionalFormatting>
  <conditionalFormatting sqref="H38:J40">
    <cfRule type="expression" dxfId="27" priority="1">
      <formula>$J$9="○"</formula>
    </cfRule>
    <cfRule type="expression" dxfId="26" priority="5">
      <formula>$J$11="○"</formula>
    </cfRule>
  </conditionalFormatting>
  <conditionalFormatting sqref="F30:J30">
    <cfRule type="expression" dxfId="25" priority="4">
      <formula>$J$30="error"</formula>
    </cfRule>
  </conditionalFormatting>
  <conditionalFormatting sqref="F30:I30 J29">
    <cfRule type="expression" dxfId="24" priority="3">
      <formula>$J$29="error"</formula>
    </cfRule>
  </conditionalFormatting>
  <conditionalFormatting sqref="E60">
    <cfRule type="expression" dxfId="23" priority="10">
      <formula>$E$60="未記入又は不適切な箇所があります"</formula>
    </cfRule>
    <cfRule type="expression" dxfId="22"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リスト!$B$1:$B$2</xm:f>
          </x14:formula1>
          <xm:sqref>J9 J11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showGridLines="0" topLeftCell="A7" zoomScaleNormal="100" zoomScaleSheetLayoutView="100" workbookViewId="0">
      <selection activeCell="L9" sqref="L9"/>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21" priority="9">
      <formula>AND($J$9="○",$J$11="○")</formula>
    </cfRule>
  </conditionalFormatting>
  <conditionalFormatting sqref="H32:J34">
    <cfRule type="expression" dxfId="20" priority="2">
      <formula>$J$11="○"</formula>
    </cfRule>
    <cfRule type="expression" dxfId="19" priority="8">
      <formula>$J$9="○"</formula>
    </cfRule>
  </conditionalFormatting>
  <conditionalFormatting sqref="G36:J36">
    <cfRule type="expression" dxfId="18" priority="7">
      <formula>$J$36="error"</formula>
    </cfRule>
  </conditionalFormatting>
  <conditionalFormatting sqref="G57:I57 E60">
    <cfRule type="expression" dxfId="17" priority="6">
      <formula>$G$57="error"</formula>
    </cfRule>
  </conditionalFormatting>
  <conditionalFormatting sqref="H38:J40">
    <cfRule type="expression" dxfId="16" priority="1">
      <formula>$J$9="○"</formula>
    </cfRule>
    <cfRule type="expression" dxfId="15" priority="5">
      <formula>$J$11="○"</formula>
    </cfRule>
  </conditionalFormatting>
  <conditionalFormatting sqref="F30:J30">
    <cfRule type="expression" dxfId="14" priority="4">
      <formula>$J$30="error"</formula>
    </cfRule>
  </conditionalFormatting>
  <conditionalFormatting sqref="F30:I30 J29">
    <cfRule type="expression" dxfId="13" priority="3">
      <formula>$J$29="error"</formula>
    </cfRule>
  </conditionalFormatting>
  <conditionalFormatting sqref="E60">
    <cfRule type="expression" dxfId="12" priority="10">
      <formula>$E$60="未記入又は不適切な箇所があります"</formula>
    </cfRule>
    <cfRule type="expression" dxfId="11"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リスト!$B$1:$B$2</xm:f>
          </x14:formula1>
          <xm:sqref>J9 J11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showGridLines="0" zoomScaleNormal="100" zoomScaleSheetLayoutView="100" workbookViewId="0">
      <selection activeCell="L5" sqref="L5"/>
    </sheetView>
  </sheetViews>
  <sheetFormatPr defaultRowHeight="13.5" x14ac:dyDescent="0.4"/>
  <cols>
    <col min="1" max="16384" width="9" style="1"/>
  </cols>
  <sheetData>
    <row r="1" spans="1:10" ht="17.25" x14ac:dyDescent="0.4">
      <c r="A1" s="62" t="s">
        <v>76</v>
      </c>
      <c r="B1" s="62"/>
      <c r="C1" s="62"/>
      <c r="D1" s="62"/>
      <c r="E1" s="62"/>
      <c r="F1" s="62"/>
      <c r="G1" s="62"/>
      <c r="H1" s="62"/>
      <c r="I1" s="62"/>
      <c r="J1" s="62"/>
    </row>
    <row r="3" spans="1:10" ht="24.75" customHeight="1" x14ac:dyDescent="0.15">
      <c r="F3" s="21" t="s">
        <v>1</v>
      </c>
      <c r="G3" s="63"/>
      <c r="H3" s="63"/>
      <c r="I3" s="63"/>
      <c r="J3" s="63"/>
    </row>
    <row r="4" spans="1:10" ht="24.75" customHeight="1" x14ac:dyDescent="0.15">
      <c r="F4" s="21" t="s">
        <v>40</v>
      </c>
      <c r="G4" s="63"/>
      <c r="H4" s="63"/>
      <c r="I4" s="63"/>
      <c r="J4" s="63"/>
    </row>
    <row r="5" spans="1:10" ht="24.75" customHeight="1" x14ac:dyDescent="0.15">
      <c r="F5" s="21" t="s">
        <v>7</v>
      </c>
      <c r="G5" s="63"/>
      <c r="H5" s="63"/>
      <c r="I5" s="63"/>
      <c r="J5" s="63"/>
    </row>
    <row r="7" spans="1:10" ht="17.100000000000001" customHeight="1" x14ac:dyDescent="0.4">
      <c r="A7" s="1" t="s">
        <v>2</v>
      </c>
    </row>
    <row r="8" spans="1:10" ht="17.100000000000001" customHeight="1" x14ac:dyDescent="0.4">
      <c r="A8" s="1" t="s">
        <v>13</v>
      </c>
      <c r="G8" s="34" t="str">
        <f>IF($J$8="error","※どちらか一方を選択してください","")</f>
        <v/>
      </c>
      <c r="J8" s="35" t="str">
        <f>IF(AND(J9="○",J11="○"),"error","")</f>
        <v/>
      </c>
    </row>
    <row r="9" spans="1:10" ht="22.5" customHeight="1" x14ac:dyDescent="0.4">
      <c r="A9" s="53" t="s">
        <v>63</v>
      </c>
      <c r="B9" s="54"/>
      <c r="C9" s="54"/>
      <c r="D9" s="54"/>
      <c r="E9" s="54"/>
      <c r="F9" s="54"/>
      <c r="G9" s="54"/>
      <c r="H9" s="54"/>
      <c r="I9" s="55"/>
      <c r="J9" s="30"/>
    </row>
    <row r="10" spans="1:10" ht="5.25" customHeight="1" x14ac:dyDescent="0.4">
      <c r="A10" s="39"/>
      <c r="B10" s="39"/>
      <c r="C10" s="39"/>
      <c r="D10" s="39"/>
      <c r="E10" s="39"/>
      <c r="F10" s="39"/>
      <c r="G10" s="39"/>
      <c r="H10" s="39"/>
      <c r="I10" s="4"/>
      <c r="J10" s="5"/>
    </row>
    <row r="11" spans="1:10" ht="22.5" customHeight="1" x14ac:dyDescent="0.4">
      <c r="A11" s="53" t="s">
        <v>64</v>
      </c>
      <c r="B11" s="54"/>
      <c r="C11" s="54"/>
      <c r="D11" s="54"/>
      <c r="E11" s="54"/>
      <c r="F11" s="54"/>
      <c r="G11" s="54"/>
      <c r="H11" s="54"/>
      <c r="I11" s="55"/>
      <c r="J11" s="30"/>
    </row>
    <row r="12" spans="1:10" ht="5.25" customHeight="1" x14ac:dyDescent="0.4">
      <c r="A12" s="6"/>
      <c r="B12" s="6"/>
      <c r="C12" s="6"/>
      <c r="D12" s="6"/>
      <c r="E12" s="6"/>
      <c r="F12" s="6"/>
      <c r="G12" s="6"/>
      <c r="H12" s="6"/>
      <c r="I12" s="6"/>
      <c r="J12" s="6"/>
    </row>
    <row r="13" spans="1:10" ht="26.85" customHeight="1" x14ac:dyDescent="0.4">
      <c r="A13" s="7" t="s">
        <v>8</v>
      </c>
      <c r="B13" s="51" t="s">
        <v>65</v>
      </c>
      <c r="C13" s="51"/>
      <c r="D13" s="51"/>
      <c r="E13" s="51"/>
      <c r="F13" s="51"/>
      <c r="G13" s="51"/>
      <c r="H13" s="51"/>
      <c r="I13" s="51"/>
      <c r="J13" s="51"/>
    </row>
    <row r="14" spans="1:10" ht="26.85" customHeight="1" x14ac:dyDescent="0.4">
      <c r="A14" s="8" t="s">
        <v>9</v>
      </c>
      <c r="B14" s="51" t="s">
        <v>66</v>
      </c>
      <c r="C14" s="51"/>
      <c r="D14" s="51"/>
      <c r="E14" s="51"/>
      <c r="F14" s="51"/>
      <c r="G14" s="51"/>
      <c r="H14" s="51"/>
      <c r="I14" s="51"/>
      <c r="J14" s="52"/>
    </row>
    <row r="15" spans="1:10" ht="26.85" customHeight="1" x14ac:dyDescent="0.4">
      <c r="A15" s="8" t="s">
        <v>10</v>
      </c>
      <c r="B15" s="51" t="s">
        <v>67</v>
      </c>
      <c r="C15" s="51"/>
      <c r="D15" s="51"/>
      <c r="E15" s="51"/>
      <c r="F15" s="51"/>
      <c r="G15" s="51"/>
      <c r="H15" s="51"/>
      <c r="I15" s="51"/>
      <c r="J15" s="52"/>
    </row>
    <row r="16" spans="1:10" ht="26.85" customHeight="1" x14ac:dyDescent="0.4">
      <c r="A16" s="9" t="s">
        <v>11</v>
      </c>
      <c r="B16" s="51" t="s">
        <v>68</v>
      </c>
      <c r="C16" s="51"/>
      <c r="D16" s="51"/>
      <c r="E16" s="51"/>
      <c r="F16" s="51"/>
      <c r="G16" s="51"/>
      <c r="H16" s="51"/>
      <c r="I16" s="51"/>
      <c r="J16" s="52"/>
    </row>
    <row r="17" spans="1:10" ht="15" customHeight="1" x14ac:dyDescent="0.4">
      <c r="A17" s="10" t="s">
        <v>6</v>
      </c>
    </row>
    <row r="18" spans="1:10" ht="15" customHeight="1" x14ac:dyDescent="0.4">
      <c r="A18" s="11" t="s">
        <v>3</v>
      </c>
    </row>
    <row r="19" spans="1:10" ht="15" customHeight="1" x14ac:dyDescent="0.4">
      <c r="A19" s="11" t="s">
        <v>4</v>
      </c>
    </row>
    <row r="20" spans="1:10" ht="15" customHeight="1" x14ac:dyDescent="0.4">
      <c r="A20" s="11" t="s">
        <v>5</v>
      </c>
    </row>
    <row r="21" spans="1:10" ht="15" customHeight="1" x14ac:dyDescent="0.4">
      <c r="A21" s="11" t="s">
        <v>71</v>
      </c>
    </row>
    <row r="22" spans="1:10" ht="5.25" customHeight="1" x14ac:dyDescent="0.4"/>
    <row r="23" spans="1:10" ht="17.100000000000001" customHeight="1" x14ac:dyDescent="0.4">
      <c r="A23" s="1" t="s">
        <v>53</v>
      </c>
      <c r="J23" s="12"/>
    </row>
    <row r="24" spans="1:10" ht="15" customHeight="1" x14ac:dyDescent="0.4">
      <c r="A24" s="13"/>
      <c r="B24" s="51"/>
      <c r="C24" s="51"/>
      <c r="D24" s="51"/>
      <c r="E24" s="51"/>
      <c r="F24" s="51"/>
      <c r="G24" s="51"/>
      <c r="H24" s="51"/>
      <c r="I24" s="51"/>
      <c r="J24" s="52"/>
    </row>
    <row r="25" spans="1:10" ht="5.25" customHeight="1" x14ac:dyDescent="0.4"/>
    <row r="26" spans="1:10" ht="22.5" customHeight="1" x14ac:dyDescent="0.4">
      <c r="A26" s="59" t="s">
        <v>54</v>
      </c>
      <c r="B26" s="59"/>
      <c r="C26" s="59"/>
      <c r="D26" s="59"/>
      <c r="E26" s="59"/>
      <c r="F26" s="59"/>
      <c r="G26" s="59"/>
      <c r="H26" s="58"/>
      <c r="I26" s="58"/>
      <c r="J26" s="58"/>
    </row>
    <row r="27" spans="1:10" ht="48.75" customHeight="1" x14ac:dyDescent="0.4">
      <c r="A27" s="7" t="s">
        <v>14</v>
      </c>
      <c r="B27" s="51" t="s">
        <v>69</v>
      </c>
      <c r="C27" s="51"/>
      <c r="D27" s="51"/>
      <c r="E27" s="51"/>
      <c r="F27" s="51"/>
      <c r="G27" s="51"/>
      <c r="H27" s="51"/>
      <c r="I27" s="51"/>
      <c r="J27" s="52"/>
    </row>
    <row r="28" spans="1:10" ht="5.25" customHeight="1" x14ac:dyDescent="0.4"/>
    <row r="29" spans="1:10" ht="13.5" customHeight="1" x14ac:dyDescent="0.4">
      <c r="A29" s="1" t="s">
        <v>18</v>
      </c>
      <c r="H29" s="2"/>
      <c r="J29" s="36" t="str">
        <f>IF(OR(AND(J9="○",H38&lt;&gt;""),AND(J11="○",H32&lt;&gt;"")),"error","")</f>
        <v/>
      </c>
    </row>
    <row r="30" spans="1:10" x14ac:dyDescent="0.4">
      <c r="A30" s="14" t="s">
        <v>19</v>
      </c>
      <c r="F30" s="38" t="str">
        <f>IF(J30="error","※対象要件を満たしていません",IF(J29="error","※１で選択した方に入力してください",""))</f>
        <v/>
      </c>
      <c r="G30" s="12"/>
      <c r="H30" s="12"/>
      <c r="I30" s="12"/>
      <c r="J30" s="37" t="str">
        <f>IF(H32="","",(IF(H34&gt;-0.5,"error","")))</f>
        <v/>
      </c>
    </row>
    <row r="31" spans="1:10" ht="5.25" customHeight="1" x14ac:dyDescent="0.4"/>
    <row r="32" spans="1:10" ht="22.5" customHeight="1" x14ac:dyDescent="0.4">
      <c r="A32" s="60" t="s">
        <v>38</v>
      </c>
      <c r="B32" s="60"/>
      <c r="C32" s="60"/>
      <c r="D32" s="60"/>
      <c r="E32" s="60"/>
      <c r="F32" s="60"/>
      <c r="G32" s="60"/>
      <c r="H32" s="61"/>
      <c r="I32" s="61"/>
      <c r="J32" s="61"/>
    </row>
    <row r="33" spans="1:10" ht="22.5" customHeight="1" x14ac:dyDescent="0.4">
      <c r="A33" s="60" t="s">
        <v>17</v>
      </c>
      <c r="B33" s="60"/>
      <c r="C33" s="60"/>
      <c r="D33" s="60"/>
      <c r="E33" s="60"/>
      <c r="F33" s="60"/>
      <c r="G33" s="60"/>
      <c r="H33" s="61"/>
      <c r="I33" s="61"/>
      <c r="J33" s="61"/>
    </row>
    <row r="34" spans="1:10" ht="22.5" customHeight="1" x14ac:dyDescent="0.4">
      <c r="A34" s="56" t="s">
        <v>15</v>
      </c>
      <c r="B34" s="56"/>
      <c r="C34" s="56"/>
      <c r="D34" s="56"/>
      <c r="E34" s="56"/>
      <c r="F34" s="56"/>
      <c r="G34" s="56"/>
      <c r="H34" s="57" t="str">
        <f>IF(ISBLANK(H32),"",(H32-H33)/H33)</f>
        <v/>
      </c>
      <c r="I34" s="57"/>
      <c r="J34" s="57"/>
    </row>
    <row r="35" spans="1:10" ht="5.25" customHeight="1" x14ac:dyDescent="0.4"/>
    <row r="36" spans="1:10" x14ac:dyDescent="0.4">
      <c r="A36" s="14" t="s">
        <v>20</v>
      </c>
      <c r="G36" s="12" t="str">
        <f>IF(J36="error","※対象要件を満たしていません","")</f>
        <v/>
      </c>
      <c r="H36" s="12"/>
      <c r="I36" s="12"/>
      <c r="J36" s="35" t="str">
        <f>IF(H38="","",(IF(H40&gt;-0.3,"error","")))</f>
        <v/>
      </c>
    </row>
    <row r="37" spans="1:10" ht="5.25" customHeight="1" x14ac:dyDescent="0.4"/>
    <row r="38" spans="1:10" ht="22.5" customHeight="1" x14ac:dyDescent="0.4">
      <c r="A38" s="60" t="s">
        <v>39</v>
      </c>
      <c r="B38" s="60"/>
      <c r="C38" s="60"/>
      <c r="D38" s="60"/>
      <c r="E38" s="60"/>
      <c r="F38" s="60"/>
      <c r="G38" s="60"/>
      <c r="H38" s="61"/>
      <c r="I38" s="61"/>
      <c r="J38" s="61"/>
    </row>
    <row r="39" spans="1:10" ht="22.5" customHeight="1" x14ac:dyDescent="0.4">
      <c r="A39" s="60" t="s">
        <v>21</v>
      </c>
      <c r="B39" s="60"/>
      <c r="C39" s="60"/>
      <c r="D39" s="60"/>
      <c r="E39" s="60"/>
      <c r="F39" s="60"/>
      <c r="G39" s="60"/>
      <c r="H39" s="61"/>
      <c r="I39" s="61"/>
      <c r="J39" s="61"/>
    </row>
    <row r="40" spans="1:10" ht="22.5" customHeight="1" x14ac:dyDescent="0.4">
      <c r="A40" s="56" t="s">
        <v>16</v>
      </c>
      <c r="B40" s="56"/>
      <c r="C40" s="56"/>
      <c r="D40" s="56"/>
      <c r="E40" s="56"/>
      <c r="F40" s="56"/>
      <c r="G40" s="56"/>
      <c r="H40" s="57" t="str">
        <f>IF(ISBLANK(H38),"",(H38-H39)/H39)</f>
        <v/>
      </c>
      <c r="I40" s="57"/>
      <c r="J40" s="57"/>
    </row>
    <row r="41" spans="1:10" ht="17.100000000000001" customHeight="1" x14ac:dyDescent="0.4">
      <c r="A41" s="1" t="s">
        <v>55</v>
      </c>
      <c r="J41" s="12"/>
    </row>
    <row r="42" spans="1:10" ht="25.5" customHeight="1" x14ac:dyDescent="0.4">
      <c r="A42" s="64" t="s">
        <v>22</v>
      </c>
      <c r="B42" s="65"/>
      <c r="C42" s="64" t="s">
        <v>23</v>
      </c>
      <c r="D42" s="66"/>
      <c r="E42" s="64" t="s">
        <v>24</v>
      </c>
      <c r="F42" s="65"/>
      <c r="G42" s="65"/>
      <c r="H42" s="65"/>
      <c r="I42" s="65"/>
      <c r="J42" s="66"/>
    </row>
    <row r="43" spans="1:10" ht="23.25" customHeight="1" x14ac:dyDescent="0.4">
      <c r="A43" s="70" t="s">
        <v>25</v>
      </c>
      <c r="B43" s="71"/>
      <c r="C43" s="74"/>
      <c r="D43" s="75"/>
      <c r="E43" s="67"/>
      <c r="F43" s="68"/>
      <c r="G43" s="68"/>
      <c r="H43" s="68"/>
      <c r="I43" s="68"/>
      <c r="J43" s="69"/>
    </row>
    <row r="44" spans="1:10" ht="23.25" customHeight="1" x14ac:dyDescent="0.4">
      <c r="A44" s="72" t="s">
        <v>26</v>
      </c>
      <c r="B44" s="73"/>
      <c r="C44" s="74"/>
      <c r="D44" s="75"/>
      <c r="E44" s="67"/>
      <c r="F44" s="68"/>
      <c r="G44" s="68"/>
      <c r="H44" s="68"/>
      <c r="I44" s="68"/>
      <c r="J44" s="69"/>
    </row>
    <row r="45" spans="1:10" ht="23.25" customHeight="1" x14ac:dyDescent="0.4">
      <c r="A45" s="72" t="s">
        <v>27</v>
      </c>
      <c r="B45" s="73"/>
      <c r="C45" s="74"/>
      <c r="D45" s="75"/>
      <c r="E45" s="67"/>
      <c r="F45" s="68"/>
      <c r="G45" s="68"/>
      <c r="H45" s="68"/>
      <c r="I45" s="68"/>
      <c r="J45" s="69"/>
    </row>
    <row r="46" spans="1:10" ht="23.25" customHeight="1" x14ac:dyDescent="0.4">
      <c r="A46" s="72" t="s">
        <v>28</v>
      </c>
      <c r="B46" s="73"/>
      <c r="C46" s="74"/>
      <c r="D46" s="75"/>
      <c r="E46" s="67"/>
      <c r="F46" s="68"/>
      <c r="G46" s="68"/>
      <c r="H46" s="68"/>
      <c r="I46" s="68"/>
      <c r="J46" s="69"/>
    </row>
    <row r="47" spans="1:10" ht="23.25" customHeight="1" x14ac:dyDescent="0.4">
      <c r="A47" s="72" t="s">
        <v>29</v>
      </c>
      <c r="B47" s="73"/>
      <c r="C47" s="74"/>
      <c r="D47" s="75"/>
      <c r="E47" s="67"/>
      <c r="F47" s="68"/>
      <c r="G47" s="68"/>
      <c r="H47" s="68"/>
      <c r="I47" s="68"/>
      <c r="J47" s="69"/>
    </row>
    <row r="48" spans="1:10" ht="23.25" customHeight="1" x14ac:dyDescent="0.4">
      <c r="A48" s="72" t="s">
        <v>30</v>
      </c>
      <c r="B48" s="73"/>
      <c r="C48" s="74"/>
      <c r="D48" s="75"/>
      <c r="E48" s="67"/>
      <c r="F48" s="68"/>
      <c r="G48" s="68"/>
      <c r="H48" s="68"/>
      <c r="I48" s="68"/>
      <c r="J48" s="69"/>
    </row>
    <row r="49" spans="1:10" ht="23.25" customHeight="1" x14ac:dyDescent="0.4">
      <c r="A49" s="72" t="s">
        <v>31</v>
      </c>
      <c r="B49" s="73"/>
      <c r="C49" s="74"/>
      <c r="D49" s="75"/>
      <c r="E49" s="67"/>
      <c r="F49" s="68"/>
      <c r="G49" s="68"/>
      <c r="H49" s="68"/>
      <c r="I49" s="68"/>
      <c r="J49" s="69"/>
    </row>
    <row r="50" spans="1:10" ht="23.25" customHeight="1" x14ac:dyDescent="0.4">
      <c r="A50" s="72" t="s">
        <v>32</v>
      </c>
      <c r="B50" s="73"/>
      <c r="C50" s="74"/>
      <c r="D50" s="75"/>
      <c r="E50" s="67"/>
      <c r="F50" s="68"/>
      <c r="G50" s="68"/>
      <c r="H50" s="68"/>
      <c r="I50" s="68"/>
      <c r="J50" s="69"/>
    </row>
    <row r="51" spans="1:10" ht="23.25" customHeight="1" x14ac:dyDescent="0.4">
      <c r="A51" s="76" t="s">
        <v>33</v>
      </c>
      <c r="B51" s="77"/>
      <c r="C51" s="78"/>
      <c r="D51" s="79"/>
      <c r="E51" s="67"/>
      <c r="F51" s="68"/>
      <c r="G51" s="68"/>
      <c r="H51" s="68"/>
      <c r="I51" s="68"/>
      <c r="J51" s="69"/>
    </row>
    <row r="52" spans="1:10" ht="23.25" customHeight="1" x14ac:dyDescent="0.4">
      <c r="A52" s="99" t="s">
        <v>56</v>
      </c>
      <c r="B52" s="101"/>
      <c r="C52" s="112">
        <f>SUM(C43:D51)</f>
        <v>0</v>
      </c>
      <c r="D52" s="113"/>
      <c r="E52" s="114"/>
      <c r="F52" s="115"/>
      <c r="G52" s="115"/>
      <c r="H52" s="115"/>
      <c r="I52" s="115"/>
      <c r="J52" s="116"/>
    </row>
    <row r="55" spans="1:10" x14ac:dyDescent="0.4">
      <c r="A55" s="18"/>
      <c r="B55" s="18"/>
      <c r="C55" s="18"/>
      <c r="D55" s="18"/>
      <c r="E55" s="18"/>
      <c r="F55" s="18"/>
      <c r="G55" s="18"/>
      <c r="H55" s="18"/>
      <c r="I55" s="18"/>
      <c r="J55" s="18"/>
    </row>
    <row r="56" spans="1:10" x14ac:dyDescent="0.4">
      <c r="B56" s="96" t="s">
        <v>59</v>
      </c>
      <c r="C56" s="97"/>
      <c r="D56" s="98"/>
      <c r="G56" s="96" t="s">
        <v>37</v>
      </c>
      <c r="H56" s="97"/>
      <c r="I56" s="98"/>
    </row>
    <row r="57" spans="1:10" ht="24.75" customHeight="1" x14ac:dyDescent="0.4">
      <c r="B57" s="93">
        <f>C52</f>
        <v>0</v>
      </c>
      <c r="C57" s="94"/>
      <c r="D57" s="94"/>
      <c r="G57" s="95">
        <f>IF(OR(J8="error",J29="error",J30="error"),"error",IF(H26-H32*12&gt;500000,500000,IF(H26-H32*12&lt;500000,H26-H32*12,IF(H26-H38/3*12&gt;500000,500000,IF(H26-H38/3*12&lt;500000,H26-H38/3*12,"")))))</f>
        <v>0</v>
      </c>
      <c r="H57" s="95"/>
      <c r="I57" s="95"/>
    </row>
    <row r="58" spans="1:10" ht="14.25" thickBot="1" x14ac:dyDescent="0.45"/>
    <row r="59" spans="1:10" ht="19.5" customHeight="1" thickBot="1" x14ac:dyDescent="0.45">
      <c r="E59" s="81" t="s">
        <v>58</v>
      </c>
      <c r="F59" s="82"/>
      <c r="G59" s="82"/>
      <c r="H59" s="82"/>
      <c r="I59" s="83"/>
    </row>
    <row r="60" spans="1:10" ht="36.75" customHeight="1" thickBot="1" x14ac:dyDescent="0.45">
      <c r="E60" s="84" t="str">
        <f>IF(OR(AND(J9="",J11=""),H26="",AND(J9="○",OR(H32="",H33="")),AND(J11="○",H38="",H39="")),"未記入又は不適切な箇所があります",IF(G57="error","error",IF(要望様式!I72&gt;2000000,"0",IF(MIN(2000000-要望様式!I72,B57,G57)&lt;0,0,MIN(2000000-要望様式!I72,B57,G57)))))</f>
        <v>未記入又は不適切な箇所があります</v>
      </c>
      <c r="F60" s="85"/>
      <c r="G60" s="85"/>
      <c r="H60" s="85"/>
      <c r="I60" s="86"/>
    </row>
    <row r="61" spans="1:10" ht="13.5" customHeight="1" x14ac:dyDescent="0.4">
      <c r="A61" s="19"/>
      <c r="B61" s="20"/>
      <c r="C61" s="20"/>
      <c r="D61" s="20"/>
      <c r="E61" s="87" t="s">
        <v>70</v>
      </c>
      <c r="F61" s="87"/>
      <c r="G61" s="87"/>
      <c r="H61" s="87"/>
      <c r="I61" s="87"/>
      <c r="J61" s="39"/>
    </row>
    <row r="62" spans="1:10" ht="13.5" customHeight="1" x14ac:dyDescent="0.4">
      <c r="A62" s="24"/>
      <c r="B62" s="20"/>
      <c r="C62" s="20"/>
      <c r="D62" s="20"/>
      <c r="E62" s="25"/>
      <c r="F62" s="25"/>
      <c r="G62" s="25"/>
      <c r="H62" s="25"/>
      <c r="I62" s="25"/>
      <c r="J62" s="39"/>
    </row>
    <row r="63" spans="1:10" x14ac:dyDescent="0.4">
      <c r="A63" s="80"/>
      <c r="B63" s="80"/>
      <c r="C63" s="80"/>
      <c r="D63" s="80"/>
      <c r="E63" s="80"/>
      <c r="F63" s="80"/>
      <c r="G63" s="80"/>
      <c r="H63" s="80"/>
      <c r="I63" s="80"/>
      <c r="J63" s="80"/>
    </row>
  </sheetData>
  <mergeCells count="67">
    <mergeCell ref="E59:I59"/>
    <mergeCell ref="E60:I60"/>
    <mergeCell ref="E61:I61"/>
    <mergeCell ref="A63:J63"/>
    <mergeCell ref="A52:B52"/>
    <mergeCell ref="C52:D52"/>
    <mergeCell ref="E52:J52"/>
    <mergeCell ref="B56:D56"/>
    <mergeCell ref="G56:I56"/>
    <mergeCell ref="B57:D57"/>
    <mergeCell ref="G57:I57"/>
    <mergeCell ref="A50:B50"/>
    <mergeCell ref="C50:D50"/>
    <mergeCell ref="E50:J50"/>
    <mergeCell ref="A51:B51"/>
    <mergeCell ref="C51:D51"/>
    <mergeCell ref="E51:J51"/>
    <mergeCell ref="A48:B48"/>
    <mergeCell ref="C48:D48"/>
    <mergeCell ref="E48:J48"/>
    <mergeCell ref="A49:B49"/>
    <mergeCell ref="C49:D49"/>
    <mergeCell ref="E49:J49"/>
    <mergeCell ref="A46:B46"/>
    <mergeCell ref="C46:D46"/>
    <mergeCell ref="E46:J46"/>
    <mergeCell ref="A47:B47"/>
    <mergeCell ref="C47:D47"/>
    <mergeCell ref="E47:J47"/>
    <mergeCell ref="A44:B44"/>
    <mergeCell ref="C44:D44"/>
    <mergeCell ref="E44:J44"/>
    <mergeCell ref="A45:B45"/>
    <mergeCell ref="C45:D45"/>
    <mergeCell ref="E45:J45"/>
    <mergeCell ref="A42:B42"/>
    <mergeCell ref="C42:D42"/>
    <mergeCell ref="E42:J42"/>
    <mergeCell ref="A43:B43"/>
    <mergeCell ref="C43:D43"/>
    <mergeCell ref="E43:J43"/>
    <mergeCell ref="A38:G38"/>
    <mergeCell ref="H38:J38"/>
    <mergeCell ref="A39:G39"/>
    <mergeCell ref="H39:J39"/>
    <mergeCell ref="A40:G40"/>
    <mergeCell ref="H40:J40"/>
    <mergeCell ref="A34:G34"/>
    <mergeCell ref="H34:J34"/>
    <mergeCell ref="B13:J13"/>
    <mergeCell ref="B14:J14"/>
    <mergeCell ref="B15:J15"/>
    <mergeCell ref="B16:J16"/>
    <mergeCell ref="B24:J24"/>
    <mergeCell ref="A26:G26"/>
    <mergeCell ref="H26:J26"/>
    <mergeCell ref="B27:J27"/>
    <mergeCell ref="A32:G32"/>
    <mergeCell ref="H32:J32"/>
    <mergeCell ref="A33:G33"/>
    <mergeCell ref="H33:J33"/>
    <mergeCell ref="A11:I11"/>
    <mergeCell ref="A1:J1"/>
    <mergeCell ref="G3:J3"/>
    <mergeCell ref="G4:J4"/>
    <mergeCell ref="G5:J5"/>
    <mergeCell ref="A9:I9"/>
  </mergeCells>
  <phoneticPr fontId="1"/>
  <conditionalFormatting sqref="G8:J8">
    <cfRule type="expression" dxfId="10" priority="9">
      <formula>AND($J$9="○",$J$11="○")</formula>
    </cfRule>
  </conditionalFormatting>
  <conditionalFormatting sqref="H32:J34">
    <cfRule type="expression" dxfId="9" priority="2">
      <formula>$J$11="○"</formula>
    </cfRule>
    <cfRule type="expression" dxfId="8" priority="8">
      <formula>$J$9="○"</formula>
    </cfRule>
  </conditionalFormatting>
  <conditionalFormatting sqref="G36:J36">
    <cfRule type="expression" dxfId="7" priority="7">
      <formula>$J$36="error"</formula>
    </cfRule>
  </conditionalFormatting>
  <conditionalFormatting sqref="G57:I57 E60">
    <cfRule type="expression" dxfId="6" priority="6">
      <formula>$G$57="error"</formula>
    </cfRule>
  </conditionalFormatting>
  <conditionalFormatting sqref="H38:J40">
    <cfRule type="expression" dxfId="5" priority="1">
      <formula>$J$9="○"</formula>
    </cfRule>
    <cfRule type="expression" dxfId="4" priority="5">
      <formula>$J$11="○"</formula>
    </cfRule>
  </conditionalFormatting>
  <conditionalFormatting sqref="F30:J30">
    <cfRule type="expression" dxfId="3" priority="4">
      <formula>$J$30="error"</formula>
    </cfRule>
  </conditionalFormatting>
  <conditionalFormatting sqref="F30:I30 J29">
    <cfRule type="expression" dxfId="2" priority="3">
      <formula>$J$29="error"</formula>
    </cfRule>
  </conditionalFormatting>
  <conditionalFormatting sqref="E60">
    <cfRule type="expression" dxfId="1" priority="10">
      <formula>$E$60="未記入又は不適切な箇所があります"</formula>
    </cfRule>
    <cfRule type="expression" dxfId="0" priority="11">
      <formula>$E$60="error"</formula>
    </cfRule>
  </conditionalFormatting>
  <pageMargins left="0.25" right="0.25" top="0.75" bottom="0.75" header="0.3" footer="0.3"/>
  <pageSetup paperSize="9" orientation="portrait" r:id="rId1"/>
  <rowBreaks count="1" manualBreakCount="1">
    <brk id="4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0000000}">
          <x14:formula1>
            <xm:f>リスト!$B$1:$B$2</xm:f>
          </x14:formula1>
          <xm:sqref>J9 J11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2"/>
  <sheetViews>
    <sheetView workbookViewId="0">
      <selection activeCell="H3" sqref="H3"/>
    </sheetView>
  </sheetViews>
  <sheetFormatPr defaultRowHeight="18.75" x14ac:dyDescent="0.4"/>
  <sheetData>
    <row r="2" spans="2:8" x14ac:dyDescent="0.4">
      <c r="B2" t="s">
        <v>12</v>
      </c>
      <c r="D2">
        <v>2</v>
      </c>
      <c r="E2">
        <v>1</v>
      </c>
      <c r="F2">
        <v>1</v>
      </c>
      <c r="G2" t="s">
        <v>42</v>
      </c>
      <c r="H2" t="s">
        <v>52</v>
      </c>
    </row>
    <row r="3" spans="2:8" x14ac:dyDescent="0.4">
      <c r="D3">
        <v>3</v>
      </c>
      <c r="E3">
        <v>2</v>
      </c>
      <c r="F3">
        <v>2</v>
      </c>
      <c r="G3" t="s">
        <v>43</v>
      </c>
    </row>
    <row r="4" spans="2:8" x14ac:dyDescent="0.4">
      <c r="B4" t="s">
        <v>34</v>
      </c>
      <c r="E4">
        <v>3</v>
      </c>
      <c r="F4">
        <v>3</v>
      </c>
      <c r="G4" t="s">
        <v>44</v>
      </c>
    </row>
    <row r="5" spans="2:8" x14ac:dyDescent="0.4">
      <c r="B5" t="s">
        <v>35</v>
      </c>
      <c r="E5">
        <v>4</v>
      </c>
      <c r="F5">
        <v>4</v>
      </c>
      <c r="G5" t="s">
        <v>45</v>
      </c>
    </row>
    <row r="6" spans="2:8" x14ac:dyDescent="0.4">
      <c r="E6">
        <v>5</v>
      </c>
      <c r="F6">
        <v>5</v>
      </c>
      <c r="G6" t="s">
        <v>46</v>
      </c>
    </row>
    <row r="7" spans="2:8" x14ac:dyDescent="0.4">
      <c r="E7">
        <v>6</v>
      </c>
      <c r="F7">
        <v>6</v>
      </c>
      <c r="G7" t="s">
        <v>47</v>
      </c>
    </row>
    <row r="8" spans="2:8" x14ac:dyDescent="0.4">
      <c r="E8">
        <v>7</v>
      </c>
      <c r="F8">
        <v>7</v>
      </c>
      <c r="G8" t="s">
        <v>48</v>
      </c>
    </row>
    <row r="9" spans="2:8" x14ac:dyDescent="0.4">
      <c r="E9">
        <v>8</v>
      </c>
      <c r="F9">
        <v>8</v>
      </c>
    </row>
    <row r="10" spans="2:8" x14ac:dyDescent="0.4">
      <c r="E10">
        <v>9</v>
      </c>
      <c r="F10">
        <v>9</v>
      </c>
    </row>
    <row r="11" spans="2:8" x14ac:dyDescent="0.4">
      <c r="E11">
        <v>10</v>
      </c>
      <c r="F11">
        <v>10</v>
      </c>
    </row>
    <row r="12" spans="2:8" x14ac:dyDescent="0.4">
      <c r="E12">
        <v>11</v>
      </c>
      <c r="F12">
        <v>11</v>
      </c>
    </row>
    <row r="13" spans="2:8" x14ac:dyDescent="0.4">
      <c r="E13">
        <v>12</v>
      </c>
      <c r="F13">
        <v>12</v>
      </c>
    </row>
    <row r="14" spans="2:8" x14ac:dyDescent="0.4">
      <c r="F14">
        <v>13</v>
      </c>
    </row>
    <row r="15" spans="2:8" x14ac:dyDescent="0.4">
      <c r="F15">
        <v>14</v>
      </c>
    </row>
    <row r="16" spans="2:8"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要望様式</vt:lpstr>
      <vt:lpstr>別添１</vt:lpstr>
      <vt:lpstr>別添２</vt:lpstr>
      <vt:lpstr>別添３</vt:lpstr>
      <vt:lpstr>別添４</vt:lpstr>
      <vt:lpstr>別添５</vt:lpstr>
      <vt:lpstr>別添６</vt:lpstr>
      <vt:lpstr>別添７</vt:lpstr>
      <vt:lpstr>リスト</vt:lpstr>
      <vt:lpstr>別添１!Print_Area</vt:lpstr>
      <vt:lpstr>別添２!Print_Area</vt:lpstr>
      <vt:lpstr>別添３!Print_Area</vt:lpstr>
      <vt:lpstr>別添４!Print_Area</vt:lpstr>
      <vt:lpstr>別添５!Print_Area</vt:lpstr>
      <vt:lpstr>別添６!Print_Area</vt:lpstr>
      <vt:lpstr>別添７!Print_Area</vt:lpstr>
      <vt:lpstr>要望様式!Print_Area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木村　泰知</cp:lastModifiedBy>
  <cp:lastPrinted>2020-07-01T05:18:01Z</cp:lastPrinted>
  <dcterms:created xsi:type="dcterms:W3CDTF">2018-01-05T08:28:31Z</dcterms:created>
  <dcterms:modified xsi:type="dcterms:W3CDTF">2020-07-07T07:48:56Z</dcterms:modified>
</cp:coreProperties>
</file>